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p.loc\Occitanie\ARB_Occitanie\21. Pilier_1\3_Indicateurs\Indicateurs FAUNE\Indicateur Amph-Rept\Indicateur Amphibiens\Analyse-Graphe\"/>
    </mc:Choice>
  </mc:AlternateContent>
  <xr:revisionPtr revIDLastSave="0" documentId="13_ncr:1_{2C2303F5-A191-49B6-9DF2-295A7A5A4E3D}" xr6:coauthVersionLast="47" xr6:coauthVersionMax="47" xr10:uidLastSave="{00000000-0000-0000-0000-000000000000}"/>
  <bookViews>
    <workbookView xWindow="28680" yWindow="-120" windowWidth="29040" windowHeight="17640" xr2:uid="{AA082DC2-D147-4078-9C90-D11BFEBA85C0}"/>
  </bookViews>
  <sheets>
    <sheet name="Métadonnées" sheetId="3" r:id="rId1"/>
    <sheet name="Tableau_Amphibie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J33" i="1"/>
  <c r="H31" i="1" l="1"/>
  <c r="I31" i="1"/>
  <c r="J31" i="1"/>
  <c r="K31" i="1"/>
  <c r="L31" i="1"/>
  <c r="M31" i="1"/>
  <c r="N31" i="1"/>
  <c r="O31" i="1"/>
  <c r="P31" i="1"/>
  <c r="Q31" i="1"/>
  <c r="R31" i="1"/>
  <c r="S31" i="1"/>
  <c r="G31" i="1"/>
  <c r="H11" i="1"/>
  <c r="I11" i="1"/>
  <c r="I33" i="1" s="1"/>
  <c r="I34" i="1" s="1"/>
  <c r="J11" i="1"/>
  <c r="K11" i="1"/>
  <c r="L11" i="1"/>
  <c r="M11" i="1"/>
  <c r="N11" i="1"/>
  <c r="O11" i="1"/>
  <c r="P11" i="1"/>
  <c r="Q11" i="1"/>
  <c r="Q33" i="1" s="1"/>
  <c r="R11" i="1"/>
  <c r="S11" i="1"/>
  <c r="G11" i="1"/>
  <c r="L33" i="1" l="1"/>
  <c r="L34" i="1" s="1"/>
  <c r="G33" i="1"/>
  <c r="G34" i="1" s="1"/>
  <c r="H33" i="1"/>
  <c r="H34" i="1" s="1"/>
  <c r="P33" i="1"/>
  <c r="P34" i="1" s="1"/>
  <c r="N33" i="1"/>
  <c r="N34" i="1" s="1"/>
  <c r="R33" i="1"/>
  <c r="R34" i="1" s="1"/>
  <c r="O33" i="1"/>
  <c r="O34" i="1" s="1"/>
  <c r="M33" i="1"/>
  <c r="M34" i="1" s="1"/>
  <c r="K33" i="1"/>
  <c r="K34" i="1" s="1"/>
  <c r="S33" i="1"/>
  <c r="S34" i="1" s="1"/>
  <c r="Q34" i="1"/>
</calcChain>
</file>

<file path=xl/sharedStrings.xml><?xml version="1.0" encoding="utf-8"?>
<sst xmlns="http://schemas.openxmlformats.org/spreadsheetml/2006/main" count="260" uniqueCount="95">
  <si>
    <t>O9</t>
  </si>
  <si>
    <t>Tritons et salamandres (Urodèles)</t>
  </si>
  <si>
    <t>Grenouilles et crapauds (Anoures)</t>
  </si>
  <si>
    <t>?</t>
  </si>
  <si>
    <t>+ ?</t>
  </si>
  <si>
    <t>Amphibiens</t>
  </si>
  <si>
    <t>Nom scientifique</t>
  </si>
  <si>
    <t>Nom vernaculaire</t>
  </si>
  <si>
    <t>Espèce introduite non indigène</t>
  </si>
  <si>
    <t>LRN</t>
  </si>
  <si>
    <t>Source : SINP et publications</t>
  </si>
  <si>
    <t>Date</t>
  </si>
  <si>
    <t>Liste rouge nationale (LRN)</t>
  </si>
  <si>
    <t>RE : Eteinte</t>
  </si>
  <si>
    <t>CR : En danger critique d'extinction</t>
  </si>
  <si>
    <t>EN : En danger</t>
  </si>
  <si>
    <t>VU : Vulnérable</t>
  </si>
  <si>
    <t>NT: Quasi menacée</t>
  </si>
  <si>
    <t>LC: Préoccupation mineure</t>
  </si>
  <si>
    <t>DD : Données insuffisantes</t>
  </si>
  <si>
    <t>Données par département</t>
  </si>
  <si>
    <t>1 : présence</t>
  </si>
  <si>
    <t>? : en cours d'investigation</t>
  </si>
  <si>
    <t>Ces espèces ne sont pas comptabilisées</t>
  </si>
  <si>
    <t>oui</t>
  </si>
  <si>
    <t>Alyte accoucheur</t>
  </si>
  <si>
    <t xml:space="preserve">Calotriton des Pyrénées </t>
  </si>
  <si>
    <t>Crapaud calamite</t>
  </si>
  <si>
    <t>Crapaud épineux</t>
  </si>
  <si>
    <t>Grenouille rousse</t>
  </si>
  <si>
    <t xml:space="preserve">Pélobate cultripède </t>
  </si>
  <si>
    <t>Pélodyte ponctué</t>
  </si>
  <si>
    <t>Rainette méridionale</t>
  </si>
  <si>
    <t xml:space="preserve">Rainette verte </t>
  </si>
  <si>
    <t>Salamandre tachetée</t>
  </si>
  <si>
    <t xml:space="preserve">Sonneur à ventre jaune </t>
  </si>
  <si>
    <t xml:space="preserve">Triton crêté </t>
  </si>
  <si>
    <t xml:space="preserve">Triton marbré </t>
  </si>
  <si>
    <t>Triton palmé</t>
  </si>
  <si>
    <t xml:space="preserve">Triton alpestre </t>
  </si>
  <si>
    <t xml:space="preserve">Spéléomante de Strinati </t>
  </si>
  <si>
    <t xml:space="preserve">Discoglosse peint </t>
  </si>
  <si>
    <t xml:space="preserve">Xénope lisse </t>
  </si>
  <si>
    <t>VU</t>
  </si>
  <si>
    <t>NT</t>
  </si>
  <si>
    <t>Département</t>
  </si>
  <si>
    <t>Occitanie</t>
  </si>
  <si>
    <t xml:space="preserve"> </t>
  </si>
  <si>
    <r>
      <t>Alytes obstetricans</t>
    </r>
    <r>
      <rPr>
        <sz val="10.5"/>
        <color theme="1"/>
        <rFont val="Calibri"/>
        <family val="2"/>
      </rPr>
      <t xml:space="preserve"> ( Laurenti, 1768)</t>
    </r>
  </si>
  <si>
    <r>
      <t xml:space="preserve">Bombina variegata </t>
    </r>
    <r>
      <rPr>
        <sz val="10.5"/>
        <color theme="1"/>
        <rFont val="Calibri"/>
        <family val="2"/>
      </rPr>
      <t>( Linnaeus, 1758)</t>
    </r>
  </si>
  <si>
    <r>
      <t xml:space="preserve">Pelobates cultripes </t>
    </r>
    <r>
      <rPr>
        <sz val="10.5"/>
        <color theme="1"/>
        <rFont val="Calibri"/>
        <family val="2"/>
      </rPr>
      <t>(Cuvier, 1829)</t>
    </r>
  </si>
  <si>
    <r>
      <t xml:space="preserve">Pelodytes punctatus </t>
    </r>
    <r>
      <rPr>
        <sz val="10.5"/>
        <color theme="1"/>
        <rFont val="Calibri"/>
        <family val="2"/>
      </rPr>
      <t>(Daudin, 1803)</t>
    </r>
  </si>
  <si>
    <r>
      <t xml:space="preserve">Bufo spinosus </t>
    </r>
    <r>
      <rPr>
        <sz val="10.5"/>
        <color theme="1"/>
        <rFont val="Calibri"/>
        <family val="2"/>
      </rPr>
      <t>(Daudin, 1803)</t>
    </r>
  </si>
  <si>
    <r>
      <t xml:space="preserve">Epidalea calamita </t>
    </r>
    <r>
      <rPr>
        <sz val="10.5"/>
        <color theme="1"/>
        <rFont val="Calibri"/>
        <family val="2"/>
      </rPr>
      <t>( Laurenti, 1768)</t>
    </r>
  </si>
  <si>
    <r>
      <t xml:space="preserve">Hyla arborea </t>
    </r>
    <r>
      <rPr>
        <sz val="10.5"/>
        <color theme="1"/>
        <rFont val="Calibri"/>
        <family val="2"/>
      </rPr>
      <t xml:space="preserve"> ( Linnaeus, 1758)</t>
    </r>
  </si>
  <si>
    <t>Hyla meridionalis Boettger, 1874</t>
  </si>
  <si>
    <r>
      <t xml:space="preserve">Pelophylax lessonae </t>
    </r>
    <r>
      <rPr>
        <sz val="10.5"/>
        <color theme="1"/>
        <rFont val="Calibri"/>
        <family val="2"/>
      </rPr>
      <t>(Camerano, 1882)</t>
    </r>
  </si>
  <si>
    <r>
      <t xml:space="preserve">Pelophylax perezi </t>
    </r>
    <r>
      <rPr>
        <sz val="10.5"/>
        <color theme="1"/>
        <rFont val="Calibri"/>
        <family val="2"/>
      </rPr>
      <t>(Seoane, 1885)</t>
    </r>
  </si>
  <si>
    <r>
      <t>Rana dalmatina</t>
    </r>
    <r>
      <rPr>
        <sz val="10.5"/>
        <color theme="1"/>
        <rFont val="Calibri"/>
        <family val="2"/>
      </rPr>
      <t xml:space="preserve"> Fitzinger</t>
    </r>
    <r>
      <rPr>
        <i/>
        <sz val="10.5"/>
        <color theme="1"/>
        <rFont val="Calibri"/>
        <family val="2"/>
      </rPr>
      <t xml:space="preserve"> in</t>
    </r>
    <r>
      <rPr>
        <sz val="10.5"/>
        <color theme="1"/>
        <rFont val="Calibri"/>
        <family val="2"/>
      </rPr>
      <t xml:space="preserve"> Bonaparte, 1838</t>
    </r>
  </si>
  <si>
    <r>
      <t xml:space="preserve">Calotriton asper </t>
    </r>
    <r>
      <rPr>
        <sz val="10.5"/>
        <color theme="1"/>
        <rFont val="Calibri"/>
        <family val="2"/>
      </rPr>
      <t>(Al. Dugès, 1852)</t>
    </r>
  </si>
  <si>
    <r>
      <t xml:space="preserve">Ichthyosaura alpestris </t>
    </r>
    <r>
      <rPr>
        <sz val="10.5"/>
        <color rgb="FF000000"/>
        <rFont val="Calibri"/>
        <family val="2"/>
      </rPr>
      <t>( Laurenti, 1768)</t>
    </r>
  </si>
  <si>
    <r>
      <t>Lissotriton helveticus</t>
    </r>
    <r>
      <rPr>
        <sz val="10.5"/>
        <color theme="1"/>
        <rFont val="Calibri"/>
        <family val="2"/>
      </rPr>
      <t xml:space="preserve"> (Razoumowsky, 1789)</t>
    </r>
  </si>
  <si>
    <r>
      <t xml:space="preserve">Salamandra salamandra </t>
    </r>
    <r>
      <rPr>
        <sz val="10.5"/>
        <color theme="1"/>
        <rFont val="Calibri"/>
        <family val="2"/>
      </rPr>
      <t>( Linnaeus, 1758)</t>
    </r>
  </si>
  <si>
    <r>
      <t xml:space="preserve">Triturus cristatus </t>
    </r>
    <r>
      <rPr>
        <sz val="10.5"/>
        <color theme="1"/>
        <rFont val="Calibri"/>
        <family val="2"/>
      </rPr>
      <t>( Laurenti, 1768)</t>
    </r>
  </si>
  <si>
    <r>
      <t xml:space="preserve">Triturus marmoratus </t>
    </r>
    <r>
      <rPr>
        <sz val="10.5"/>
        <color theme="1"/>
        <rFont val="Calibri"/>
        <family val="2"/>
      </rPr>
      <t>(Latreille, 1800)</t>
    </r>
  </si>
  <si>
    <r>
      <t xml:space="preserve">Pelophylax kl. Esculentus </t>
    </r>
    <r>
      <rPr>
        <sz val="10.5"/>
        <color rgb="FF000000"/>
        <rFont val="Calibri"/>
        <family val="2"/>
      </rPr>
      <t>( Linnaeus, 1758)</t>
    </r>
  </si>
  <si>
    <r>
      <t xml:space="preserve">Pelophylax kl. Grafi </t>
    </r>
    <r>
      <rPr>
        <sz val="10.5"/>
        <color rgb="FF000000"/>
        <rFont val="Calibri"/>
        <family val="2"/>
      </rPr>
      <t>( Crochet, Dubois, Ohler &amp; Tunner, 1995)</t>
    </r>
  </si>
  <si>
    <t>Grenouille de Graf</t>
  </si>
  <si>
    <t xml:space="preserve">Grenouille de Lessona </t>
  </si>
  <si>
    <t xml:space="preserve">Grenouille rieuse </t>
  </si>
  <si>
    <t>oui dans l'Hérault</t>
  </si>
  <si>
    <t>Alyte catalan</t>
  </si>
  <si>
    <t>oui dans l'Aude</t>
  </si>
  <si>
    <t xml:space="preserve">Grenouille verte </t>
  </si>
  <si>
    <t xml:space="preserve">Grenouille de Pérez </t>
  </si>
  <si>
    <t>nbre esp connues</t>
  </si>
  <si>
    <t>nbre esp indigènes</t>
  </si>
  <si>
    <t>nb esp non indigènes</t>
  </si>
  <si>
    <t>nb esp menacées</t>
  </si>
  <si>
    <r>
      <t xml:space="preserve">Speleomantes strinatii </t>
    </r>
    <r>
      <rPr>
        <sz val="10.5"/>
        <rFont val="Calibri"/>
        <family val="2"/>
      </rPr>
      <t>(Aellen, 1958)</t>
    </r>
  </si>
  <si>
    <r>
      <t xml:space="preserve">Discoglossus pictus </t>
    </r>
    <r>
      <rPr>
        <sz val="10.5"/>
        <rFont val="Calibri"/>
        <family val="2"/>
      </rPr>
      <t>Otth, 1837</t>
    </r>
  </si>
  <si>
    <r>
      <t xml:space="preserve">Pelophylax ridibundus </t>
    </r>
    <r>
      <rPr>
        <sz val="10.5"/>
        <rFont val="Calibri"/>
        <family val="2"/>
      </rPr>
      <t>(Pallas, 1771)</t>
    </r>
  </si>
  <si>
    <r>
      <t xml:space="preserve">Xenopus laevis </t>
    </r>
    <r>
      <rPr>
        <sz val="10.5"/>
        <rFont val="Calibri"/>
        <family val="2"/>
      </rPr>
      <t>(Daudin, 1803)</t>
    </r>
  </si>
  <si>
    <t>Nombre d'espèces par département</t>
  </si>
  <si>
    <t>Nbre d'espèces d'urodèles</t>
  </si>
  <si>
    <t>Nbre d'espèces d'Anoures</t>
  </si>
  <si>
    <t>Alytes almogavarii (Arntzen &amp; García-París, 1995)</t>
  </si>
  <si>
    <r>
      <t>Rana temporaria (</t>
    </r>
    <r>
      <rPr>
        <sz val="10.5"/>
        <color theme="1"/>
        <rFont val="Calibri"/>
        <family val="2"/>
      </rPr>
      <t>Linnaeus, 1758</t>
    </r>
    <r>
      <rPr>
        <i/>
        <sz val="10.5"/>
        <color theme="1"/>
        <rFont val="Calibri"/>
        <family val="2"/>
      </rPr>
      <t>)</t>
    </r>
  </si>
  <si>
    <t>Esp soumis à avis CSRPN</t>
  </si>
  <si>
    <t>x</t>
  </si>
  <si>
    <t>Protection nationale</t>
  </si>
  <si>
    <t>LC</t>
  </si>
  <si>
    <t>NA</t>
  </si>
  <si>
    <t>Grenouille agile</t>
  </si>
  <si>
    <t>NA: espèces non soumise à l'évaluation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</si>
</sst>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0.5"/>
      <color theme="1"/>
      <name val="Calibri"/>
      <family val="2"/>
    </font>
    <font>
      <i/>
      <sz val="10.5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theme="1"/>
      <name val="Calibri"/>
      <family val="2"/>
    </font>
    <font>
      <sz val="10.5"/>
      <color rgb="FF000000"/>
      <name val="Calibri"/>
      <family val="2"/>
    </font>
    <font>
      <i/>
      <sz val="10.5"/>
      <name val="Calibri"/>
      <family val="2"/>
    </font>
    <font>
      <sz val="10.5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8" fillId="0" borderId="0" xfId="0" applyFont="1"/>
    <xf numFmtId="17" fontId="0" fillId="0" borderId="0" xfId="0" applyNumberFormat="1"/>
    <xf numFmtId="0" fontId="10" fillId="0" borderId="0" xfId="0" applyFont="1"/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6" fillId="0" borderId="0" xfId="0" applyFont="1" applyFill="1"/>
    <xf numFmtId="0" fontId="1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A56D-173D-4CFD-AF61-413838E2A83C}">
  <dimension ref="A2:B18"/>
  <sheetViews>
    <sheetView tabSelected="1" workbookViewId="0">
      <selection activeCell="C13" sqref="C13"/>
    </sheetView>
  </sheetViews>
  <sheetFormatPr baseColWidth="10" defaultRowHeight="14.5" x14ac:dyDescent="0.35"/>
  <cols>
    <col min="1" max="1" width="30.81640625" bestFit="1" customWidth="1"/>
  </cols>
  <sheetData>
    <row r="2" spans="1:2" x14ac:dyDescent="0.35">
      <c r="A2" t="s">
        <v>10</v>
      </c>
    </row>
    <row r="3" spans="1:2" x14ac:dyDescent="0.35">
      <c r="A3" t="s">
        <v>11</v>
      </c>
      <c r="B3" s="3">
        <v>44440</v>
      </c>
    </row>
    <row r="6" spans="1:2" x14ac:dyDescent="0.35">
      <c r="A6" s="4" t="s">
        <v>12</v>
      </c>
    </row>
    <row r="7" spans="1:2" x14ac:dyDescent="0.35">
      <c r="A7" t="s">
        <v>13</v>
      </c>
    </row>
    <row r="8" spans="1:2" x14ac:dyDescent="0.35">
      <c r="A8" t="s">
        <v>14</v>
      </c>
    </row>
    <row r="9" spans="1:2" x14ac:dyDescent="0.35">
      <c r="A9" t="s">
        <v>15</v>
      </c>
    </row>
    <row r="10" spans="1:2" x14ac:dyDescent="0.35">
      <c r="A10" t="s">
        <v>16</v>
      </c>
    </row>
    <row r="11" spans="1:2" x14ac:dyDescent="0.35">
      <c r="A11" t="s">
        <v>17</v>
      </c>
    </row>
    <row r="12" spans="1:2" x14ac:dyDescent="0.35">
      <c r="A12" t="s">
        <v>18</v>
      </c>
    </row>
    <row r="13" spans="1:2" x14ac:dyDescent="0.35">
      <c r="A13" t="s">
        <v>19</v>
      </c>
    </row>
    <row r="14" spans="1:2" x14ac:dyDescent="0.35">
      <c r="A14" t="s">
        <v>94</v>
      </c>
    </row>
    <row r="16" spans="1:2" x14ac:dyDescent="0.35">
      <c r="A16" s="4" t="s">
        <v>20</v>
      </c>
    </row>
    <row r="17" spans="1:2" x14ac:dyDescent="0.35">
      <c r="A17" t="s">
        <v>21</v>
      </c>
    </row>
    <row r="18" spans="1:2" x14ac:dyDescent="0.35">
      <c r="A18" t="s">
        <v>22</v>
      </c>
      <c r="B18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570AE-37B4-454C-B8BE-668D862E7938}">
  <dimension ref="A1:T36"/>
  <sheetViews>
    <sheetView zoomScale="80" zoomScaleNormal="80" workbookViewId="0">
      <pane xSplit="6" ySplit="9" topLeftCell="G10" activePane="bottomRight" state="frozen"/>
      <selection pane="topRight" activeCell="E1" sqref="E1"/>
      <selection pane="bottomLeft" activeCell="A9" sqref="A9"/>
      <selection pane="bottomRight" activeCell="F16" sqref="F16"/>
    </sheetView>
  </sheetViews>
  <sheetFormatPr baseColWidth="10" defaultRowHeight="14.5" x14ac:dyDescent="0.35"/>
  <cols>
    <col min="1" max="1" width="26" bestFit="1" customWidth="1"/>
    <col min="2" max="2" width="59.453125" customWidth="1"/>
    <col min="3" max="5" width="14.453125" customWidth="1"/>
    <col min="6" max="6" width="21.7265625" customWidth="1"/>
  </cols>
  <sheetData>
    <row r="1" spans="1:20" ht="26" x14ac:dyDescent="0.6">
      <c r="B1" s="2" t="s">
        <v>5</v>
      </c>
      <c r="G1" s="48" t="s">
        <v>83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0" ht="44" customHeight="1" x14ac:dyDescent="0.35">
      <c r="A2" s="17" t="s">
        <v>7</v>
      </c>
      <c r="B2" s="17" t="s">
        <v>6</v>
      </c>
      <c r="C2" s="17" t="s">
        <v>8</v>
      </c>
      <c r="D2" s="17" t="s">
        <v>90</v>
      </c>
      <c r="E2" s="17" t="s">
        <v>88</v>
      </c>
      <c r="F2" s="17" t="s">
        <v>9</v>
      </c>
      <c r="G2" s="15" t="s">
        <v>0</v>
      </c>
      <c r="H2" s="15">
        <v>11</v>
      </c>
      <c r="I2" s="15">
        <v>12</v>
      </c>
      <c r="J2" s="15">
        <v>30</v>
      </c>
      <c r="K2" s="15">
        <v>31</v>
      </c>
      <c r="L2" s="15">
        <v>32</v>
      </c>
      <c r="M2" s="15">
        <v>34</v>
      </c>
      <c r="N2" s="15">
        <v>46</v>
      </c>
      <c r="O2" s="15">
        <v>48</v>
      </c>
      <c r="P2" s="15">
        <v>65</v>
      </c>
      <c r="Q2" s="15">
        <v>66</v>
      </c>
      <c r="R2" s="15">
        <v>81</v>
      </c>
      <c r="S2" s="15">
        <v>82</v>
      </c>
      <c r="T2" s="1"/>
    </row>
    <row r="3" spans="1:20" ht="24" customHeight="1" x14ac:dyDescent="0.35">
      <c r="A3" s="16" t="s">
        <v>1</v>
      </c>
      <c r="B3" s="14"/>
      <c r="C3" s="14"/>
      <c r="D3" s="14"/>
      <c r="E3" s="14"/>
      <c r="F3" s="14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1"/>
    </row>
    <row r="4" spans="1:20" s="6" customFormat="1" x14ac:dyDescent="0.35">
      <c r="A4" s="8" t="s">
        <v>26</v>
      </c>
      <c r="B4" s="7" t="s">
        <v>59</v>
      </c>
      <c r="C4" s="28"/>
      <c r="D4" s="28" t="s">
        <v>89</v>
      </c>
      <c r="E4" s="28"/>
      <c r="F4" s="28" t="s">
        <v>43</v>
      </c>
      <c r="G4" s="20">
        <v>1</v>
      </c>
      <c r="H4" s="20">
        <v>1</v>
      </c>
      <c r="I4" s="20" t="s">
        <v>47</v>
      </c>
      <c r="J4" s="20" t="s">
        <v>47</v>
      </c>
      <c r="K4" s="20">
        <v>1</v>
      </c>
      <c r="L4" s="20" t="s">
        <v>47</v>
      </c>
      <c r="M4" s="20" t="s">
        <v>47</v>
      </c>
      <c r="N4" s="20" t="s">
        <v>47</v>
      </c>
      <c r="O4" s="20" t="s">
        <v>47</v>
      </c>
      <c r="P4" s="20">
        <v>1</v>
      </c>
      <c r="Q4" s="20">
        <v>1</v>
      </c>
      <c r="R4" s="20" t="s">
        <v>47</v>
      </c>
      <c r="S4" s="20" t="s">
        <v>47</v>
      </c>
      <c r="T4" s="5"/>
    </row>
    <row r="5" spans="1:20" s="6" customFormat="1" ht="28" x14ac:dyDescent="0.35">
      <c r="A5" s="10" t="s">
        <v>39</v>
      </c>
      <c r="B5" s="9" t="s">
        <v>60</v>
      </c>
      <c r="C5" s="18" t="s">
        <v>70</v>
      </c>
      <c r="D5" s="18"/>
      <c r="E5" s="18"/>
      <c r="F5" s="18" t="s">
        <v>91</v>
      </c>
      <c r="G5" s="20"/>
      <c r="H5" s="20"/>
      <c r="I5" s="20" t="s">
        <v>47</v>
      </c>
      <c r="J5" s="20" t="s">
        <v>47</v>
      </c>
      <c r="K5" s="20" t="s">
        <v>47</v>
      </c>
      <c r="L5" s="20" t="s">
        <v>47</v>
      </c>
      <c r="M5" s="37">
        <v>1</v>
      </c>
      <c r="N5" s="20" t="s">
        <v>47</v>
      </c>
      <c r="O5" s="20">
        <v>1</v>
      </c>
      <c r="P5" s="20" t="s">
        <v>47</v>
      </c>
      <c r="Q5" s="20" t="s">
        <v>47</v>
      </c>
      <c r="R5" s="20" t="s">
        <v>47</v>
      </c>
      <c r="S5" s="20" t="s">
        <v>47</v>
      </c>
      <c r="T5" s="5"/>
    </row>
    <row r="6" spans="1:20" s="6" customFormat="1" x14ac:dyDescent="0.35">
      <c r="A6" s="11" t="s">
        <v>36</v>
      </c>
      <c r="B6" s="7" t="s">
        <v>63</v>
      </c>
      <c r="C6" s="28"/>
      <c r="D6" s="28" t="s">
        <v>89</v>
      </c>
      <c r="E6" s="28"/>
      <c r="F6" s="28" t="s">
        <v>44</v>
      </c>
      <c r="G6" s="20"/>
      <c r="H6" s="20"/>
      <c r="I6" s="20" t="s">
        <v>47</v>
      </c>
      <c r="J6" s="20">
        <v>1</v>
      </c>
      <c r="K6" s="20" t="s">
        <v>47</v>
      </c>
      <c r="L6" s="20" t="s">
        <v>47</v>
      </c>
      <c r="M6" s="20" t="s">
        <v>47</v>
      </c>
      <c r="N6" s="20" t="s">
        <v>47</v>
      </c>
      <c r="O6" s="20" t="s">
        <v>47</v>
      </c>
      <c r="P6" s="20" t="s">
        <v>47</v>
      </c>
      <c r="Q6" s="20" t="s">
        <v>47</v>
      </c>
      <c r="R6" s="20" t="s">
        <v>47</v>
      </c>
      <c r="S6" s="20" t="s">
        <v>47</v>
      </c>
      <c r="T6" s="5"/>
    </row>
    <row r="7" spans="1:20" s="6" customFormat="1" x14ac:dyDescent="0.35">
      <c r="A7" s="8" t="s">
        <v>37</v>
      </c>
      <c r="B7" s="7" t="s">
        <v>64</v>
      </c>
      <c r="C7" s="28"/>
      <c r="D7" s="28" t="s">
        <v>89</v>
      </c>
      <c r="E7" s="28"/>
      <c r="F7" s="28" t="s">
        <v>44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0">
        <v>1</v>
      </c>
      <c r="O7" s="20">
        <v>1</v>
      </c>
      <c r="P7" s="20">
        <v>1</v>
      </c>
      <c r="Q7" s="20">
        <v>1</v>
      </c>
      <c r="R7" s="20">
        <v>1</v>
      </c>
      <c r="S7" s="20">
        <v>1</v>
      </c>
      <c r="T7" s="5"/>
    </row>
    <row r="8" spans="1:20" s="6" customFormat="1" x14ac:dyDescent="0.35">
      <c r="A8" s="11" t="s">
        <v>38</v>
      </c>
      <c r="B8" s="7" t="s">
        <v>61</v>
      </c>
      <c r="C8" s="28"/>
      <c r="D8" s="28"/>
      <c r="E8" s="28"/>
      <c r="F8" s="28" t="s">
        <v>91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5"/>
    </row>
    <row r="9" spans="1:20" s="6" customFormat="1" x14ac:dyDescent="0.35">
      <c r="A9" s="8" t="s">
        <v>34</v>
      </c>
      <c r="B9" s="7" t="s">
        <v>62</v>
      </c>
      <c r="C9" s="28"/>
      <c r="D9" s="28"/>
      <c r="E9" s="28"/>
      <c r="F9" s="28" t="s">
        <v>91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1</v>
      </c>
      <c r="S9" s="20">
        <v>1</v>
      </c>
      <c r="T9" s="5"/>
    </row>
    <row r="10" spans="1:20" s="39" customFormat="1" x14ac:dyDescent="0.35">
      <c r="A10" s="35" t="s">
        <v>40</v>
      </c>
      <c r="B10" s="34" t="s">
        <v>79</v>
      </c>
      <c r="C10" s="36" t="s">
        <v>24</v>
      </c>
      <c r="D10" s="36" t="s">
        <v>89</v>
      </c>
      <c r="E10" s="36"/>
      <c r="F10" s="36" t="s">
        <v>91</v>
      </c>
      <c r="G10" s="37">
        <v>1</v>
      </c>
      <c r="H10" s="37"/>
      <c r="I10" s="37" t="s">
        <v>47</v>
      </c>
      <c r="J10" s="37" t="s">
        <v>47</v>
      </c>
      <c r="K10" s="37" t="s">
        <v>47</v>
      </c>
      <c r="L10" s="37" t="s">
        <v>47</v>
      </c>
      <c r="M10" s="37" t="s">
        <v>47</v>
      </c>
      <c r="N10" s="37" t="s">
        <v>47</v>
      </c>
      <c r="O10" s="37" t="s">
        <v>47</v>
      </c>
      <c r="P10" s="37" t="s">
        <v>47</v>
      </c>
      <c r="Q10" s="37" t="s">
        <v>47</v>
      </c>
      <c r="R10" s="37" t="s">
        <v>47</v>
      </c>
      <c r="S10" s="37" t="s">
        <v>47</v>
      </c>
      <c r="T10" s="38"/>
    </row>
    <row r="11" spans="1:20" s="6" customFormat="1" ht="22.5" customHeight="1" x14ac:dyDescent="0.35">
      <c r="A11" s="30"/>
      <c r="B11" s="29"/>
      <c r="C11" s="31"/>
      <c r="D11" s="31"/>
      <c r="E11" s="31"/>
      <c r="F11" s="31" t="s">
        <v>84</v>
      </c>
      <c r="G11" s="32">
        <f t="shared" ref="G11:S11" si="0">SUM(G4:G10)</f>
        <v>5</v>
      </c>
      <c r="H11" s="32">
        <f t="shared" si="0"/>
        <v>4</v>
      </c>
      <c r="I11" s="32">
        <f t="shared" si="0"/>
        <v>3</v>
      </c>
      <c r="J11" s="32">
        <f t="shared" si="0"/>
        <v>4</v>
      </c>
      <c r="K11" s="32">
        <f t="shared" si="0"/>
        <v>4</v>
      </c>
      <c r="L11" s="32">
        <f t="shared" si="0"/>
        <v>3</v>
      </c>
      <c r="M11" s="32">
        <f t="shared" si="0"/>
        <v>4</v>
      </c>
      <c r="N11" s="32">
        <f t="shared" si="0"/>
        <v>3</v>
      </c>
      <c r="O11" s="32">
        <f t="shared" si="0"/>
        <v>4</v>
      </c>
      <c r="P11" s="32">
        <f t="shared" si="0"/>
        <v>4</v>
      </c>
      <c r="Q11" s="32">
        <f t="shared" si="0"/>
        <v>4</v>
      </c>
      <c r="R11" s="32">
        <f t="shared" si="0"/>
        <v>3</v>
      </c>
      <c r="S11" s="32">
        <f t="shared" si="0"/>
        <v>3</v>
      </c>
      <c r="T11" s="5"/>
    </row>
    <row r="12" spans="1:20" s="6" customFormat="1" ht="26.25" customHeight="1" x14ac:dyDescent="0.35">
      <c r="A12" s="13"/>
      <c r="B12" s="12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  <c r="T12" s="5"/>
    </row>
    <row r="13" spans="1:20" s="6" customFormat="1" x14ac:dyDescent="0.35">
      <c r="A13" s="8" t="s">
        <v>25</v>
      </c>
      <c r="B13" s="7" t="s">
        <v>48</v>
      </c>
      <c r="C13" s="28"/>
      <c r="D13" s="28" t="s">
        <v>89</v>
      </c>
      <c r="E13" s="28"/>
      <c r="F13" s="28" t="s">
        <v>91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 t="s">
        <v>3</v>
      </c>
      <c r="R13" s="20">
        <v>1</v>
      </c>
      <c r="S13" s="20">
        <v>1</v>
      </c>
      <c r="T13" s="5"/>
    </row>
    <row r="14" spans="1:20" s="6" customFormat="1" x14ac:dyDescent="0.35">
      <c r="A14" s="8" t="s">
        <v>71</v>
      </c>
      <c r="B14" s="7" t="s">
        <v>86</v>
      </c>
      <c r="C14" s="28"/>
      <c r="D14" s="28"/>
      <c r="E14" s="28"/>
      <c r="F14" s="28"/>
      <c r="G14" s="20" t="s">
        <v>3</v>
      </c>
      <c r="H14" s="20">
        <v>1</v>
      </c>
      <c r="I14" s="20" t="s">
        <v>47</v>
      </c>
      <c r="J14" s="20" t="s">
        <v>47</v>
      </c>
      <c r="K14" s="20" t="s">
        <v>47</v>
      </c>
      <c r="L14" s="20" t="s">
        <v>47</v>
      </c>
      <c r="M14" s="20" t="s">
        <v>47</v>
      </c>
      <c r="N14" s="20" t="s">
        <v>47</v>
      </c>
      <c r="O14" s="20" t="s">
        <v>47</v>
      </c>
      <c r="P14" s="20" t="s">
        <v>47</v>
      </c>
      <c r="Q14" s="20">
        <v>1</v>
      </c>
      <c r="R14" s="20"/>
      <c r="S14" s="20"/>
      <c r="T14" s="5"/>
    </row>
    <row r="15" spans="1:20" s="6" customFormat="1" x14ac:dyDescent="0.35">
      <c r="A15" s="11" t="s">
        <v>27</v>
      </c>
      <c r="B15" s="7" t="s">
        <v>53</v>
      </c>
      <c r="C15" s="28"/>
      <c r="D15" s="28" t="s">
        <v>89</v>
      </c>
      <c r="E15" s="28"/>
      <c r="F15" s="28" t="s">
        <v>91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0">
        <v>1</v>
      </c>
      <c r="T15" s="5"/>
    </row>
    <row r="16" spans="1:20" s="6" customFormat="1" x14ac:dyDescent="0.35">
      <c r="A16" s="8" t="s">
        <v>28</v>
      </c>
      <c r="B16" s="7" t="s">
        <v>52</v>
      </c>
      <c r="C16" s="28"/>
      <c r="D16" s="28"/>
      <c r="E16" s="28"/>
      <c r="F16" s="28"/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5"/>
    </row>
    <row r="17" spans="1:20" s="39" customFormat="1" x14ac:dyDescent="0.35">
      <c r="A17" s="35" t="s">
        <v>41</v>
      </c>
      <c r="B17" s="34" t="s">
        <v>80</v>
      </c>
      <c r="C17" s="36" t="s">
        <v>24</v>
      </c>
      <c r="D17" s="36"/>
      <c r="E17" s="36"/>
      <c r="F17" s="36" t="s">
        <v>92</v>
      </c>
      <c r="G17" s="37" t="s">
        <v>47</v>
      </c>
      <c r="H17" s="37">
        <v>1</v>
      </c>
      <c r="I17" s="37"/>
      <c r="J17" s="37"/>
      <c r="K17" s="37"/>
      <c r="L17" s="37"/>
      <c r="M17" s="37">
        <v>1</v>
      </c>
      <c r="N17" s="37"/>
      <c r="O17" s="37"/>
      <c r="P17" s="37"/>
      <c r="Q17" s="37">
        <v>1</v>
      </c>
      <c r="R17" s="37"/>
      <c r="S17" s="37"/>
      <c r="T17" s="38"/>
    </row>
    <row r="18" spans="1:20" s="6" customFormat="1" x14ac:dyDescent="0.35">
      <c r="A18" s="8" t="s">
        <v>93</v>
      </c>
      <c r="B18" s="7" t="s">
        <v>58</v>
      </c>
      <c r="C18" s="28"/>
      <c r="D18" s="28" t="s">
        <v>89</v>
      </c>
      <c r="E18" s="28"/>
      <c r="F18" s="28" t="s">
        <v>91</v>
      </c>
      <c r="G18" s="20">
        <v>1</v>
      </c>
      <c r="H18" s="20">
        <v>1</v>
      </c>
      <c r="I18" s="20">
        <v>1</v>
      </c>
      <c r="J18" s="20">
        <v>1</v>
      </c>
      <c r="K18" s="20">
        <v>1</v>
      </c>
      <c r="L18" s="20">
        <v>1</v>
      </c>
      <c r="M18" s="20" t="s">
        <v>47</v>
      </c>
      <c r="N18" s="20">
        <v>1</v>
      </c>
      <c r="O18" s="20" t="s">
        <v>47</v>
      </c>
      <c r="P18" s="20">
        <v>1</v>
      </c>
      <c r="Q18" s="20" t="s">
        <v>47</v>
      </c>
      <c r="R18" s="20">
        <v>1</v>
      </c>
      <c r="S18" s="20">
        <v>1</v>
      </c>
      <c r="T18" s="5"/>
    </row>
    <row r="19" spans="1:20" s="6" customFormat="1" x14ac:dyDescent="0.35">
      <c r="A19" s="8" t="s">
        <v>67</v>
      </c>
      <c r="B19" s="9" t="s">
        <v>66</v>
      </c>
      <c r="C19" s="18"/>
      <c r="D19" s="18" t="s">
        <v>89</v>
      </c>
      <c r="E19" s="18"/>
      <c r="F19" s="18" t="s">
        <v>44</v>
      </c>
      <c r="G19" s="20" t="s">
        <v>47</v>
      </c>
      <c r="H19" s="23">
        <v>1</v>
      </c>
      <c r="I19" s="20" t="s">
        <v>47</v>
      </c>
      <c r="J19" s="23">
        <v>1</v>
      </c>
      <c r="K19" s="23">
        <v>1</v>
      </c>
      <c r="L19" s="23">
        <v>1</v>
      </c>
      <c r="M19" s="23">
        <v>1</v>
      </c>
      <c r="N19" s="20" t="s">
        <v>47</v>
      </c>
      <c r="O19" s="20" t="s">
        <v>47</v>
      </c>
      <c r="P19" s="23">
        <v>1</v>
      </c>
      <c r="Q19" s="23">
        <v>1</v>
      </c>
      <c r="R19" s="20" t="s">
        <v>47</v>
      </c>
      <c r="S19" s="20" t="s">
        <v>47</v>
      </c>
      <c r="T19" s="5"/>
    </row>
    <row r="20" spans="1:20" s="6" customFormat="1" x14ac:dyDescent="0.35">
      <c r="A20" s="11" t="s">
        <v>68</v>
      </c>
      <c r="B20" s="7" t="s">
        <v>56</v>
      </c>
      <c r="C20" s="28"/>
      <c r="D20" s="28" t="s">
        <v>89</v>
      </c>
      <c r="E20" s="28"/>
      <c r="F20" s="28" t="s">
        <v>44</v>
      </c>
      <c r="G20" s="20" t="s">
        <v>47</v>
      </c>
      <c r="H20" s="20" t="s">
        <v>47</v>
      </c>
      <c r="I20" s="20">
        <v>1</v>
      </c>
      <c r="J20" s="20" t="s">
        <v>47</v>
      </c>
      <c r="K20" s="20" t="s">
        <v>47</v>
      </c>
      <c r="L20" s="20" t="s">
        <v>47</v>
      </c>
      <c r="M20" s="20" t="s">
        <v>47</v>
      </c>
      <c r="N20" s="20" t="s">
        <v>47</v>
      </c>
      <c r="O20" s="20">
        <v>1</v>
      </c>
      <c r="P20" s="20" t="s">
        <v>47</v>
      </c>
      <c r="Q20" s="20" t="s">
        <v>47</v>
      </c>
      <c r="R20" s="20" t="s">
        <v>47</v>
      </c>
      <c r="S20" s="20" t="s">
        <v>47</v>
      </c>
      <c r="T20" s="5"/>
    </row>
    <row r="21" spans="1:20" s="6" customFormat="1" x14ac:dyDescent="0.35">
      <c r="A21" s="11" t="s">
        <v>74</v>
      </c>
      <c r="B21" s="7" t="s">
        <v>57</v>
      </c>
      <c r="C21" s="28"/>
      <c r="D21" s="28" t="s">
        <v>89</v>
      </c>
      <c r="E21" s="28"/>
      <c r="F21" s="28" t="s">
        <v>44</v>
      </c>
      <c r="G21" s="20" t="s">
        <v>47</v>
      </c>
      <c r="H21" s="20">
        <v>1</v>
      </c>
      <c r="I21" s="20" t="s">
        <v>47</v>
      </c>
      <c r="J21" s="20">
        <v>1</v>
      </c>
      <c r="K21" s="20" t="s">
        <v>47</v>
      </c>
      <c r="L21" s="20" t="s">
        <v>47</v>
      </c>
      <c r="M21" s="20">
        <v>1</v>
      </c>
      <c r="N21" s="20" t="s">
        <v>47</v>
      </c>
      <c r="O21" s="20" t="s">
        <v>47</v>
      </c>
      <c r="P21" s="20" t="s">
        <v>47</v>
      </c>
      <c r="Q21" s="20">
        <v>1</v>
      </c>
      <c r="R21" s="20" t="s">
        <v>47</v>
      </c>
      <c r="S21" s="20" t="s">
        <v>47</v>
      </c>
      <c r="T21" s="5"/>
    </row>
    <row r="22" spans="1:20" s="39" customFormat="1" x14ac:dyDescent="0.35">
      <c r="A22" s="35" t="s">
        <v>69</v>
      </c>
      <c r="B22" s="34" t="s">
        <v>81</v>
      </c>
      <c r="C22" s="36" t="s">
        <v>24</v>
      </c>
      <c r="D22" s="36"/>
      <c r="E22" s="36"/>
      <c r="F22" s="36" t="s">
        <v>91</v>
      </c>
      <c r="G22" s="37">
        <v>1</v>
      </c>
      <c r="H22" s="37">
        <v>1</v>
      </c>
      <c r="I22" s="37">
        <v>1</v>
      </c>
      <c r="J22" s="37">
        <v>1</v>
      </c>
      <c r="K22" s="37">
        <v>1</v>
      </c>
      <c r="L22" s="37">
        <v>1</v>
      </c>
      <c r="M22" s="37">
        <v>1</v>
      </c>
      <c r="N22" s="37">
        <v>1</v>
      </c>
      <c r="O22" s="37">
        <v>1</v>
      </c>
      <c r="P22" s="37">
        <v>1</v>
      </c>
      <c r="Q22" s="37">
        <v>1</v>
      </c>
      <c r="R22" s="37">
        <v>1</v>
      </c>
      <c r="S22" s="37">
        <v>1</v>
      </c>
      <c r="T22" s="38"/>
    </row>
    <row r="23" spans="1:20" s="6" customFormat="1" x14ac:dyDescent="0.35">
      <c r="A23" s="11" t="s">
        <v>29</v>
      </c>
      <c r="B23" s="7" t="s">
        <v>87</v>
      </c>
      <c r="C23" s="28"/>
      <c r="D23" s="28"/>
      <c r="E23" s="28"/>
      <c r="F23" s="28" t="s">
        <v>91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20">
        <v>1</v>
      </c>
      <c r="T23" s="5"/>
    </row>
    <row r="24" spans="1:20" s="6" customFormat="1" x14ac:dyDescent="0.35">
      <c r="A24" s="11" t="s">
        <v>73</v>
      </c>
      <c r="B24" s="9" t="s">
        <v>65</v>
      </c>
      <c r="C24" s="18"/>
      <c r="D24" s="18"/>
      <c r="E24" s="18"/>
      <c r="F24" s="18" t="s">
        <v>44</v>
      </c>
      <c r="G24" s="20" t="s">
        <v>47</v>
      </c>
      <c r="H24" s="20" t="s">
        <v>47</v>
      </c>
      <c r="I24" s="20">
        <v>1</v>
      </c>
      <c r="J24" s="20" t="s">
        <v>47</v>
      </c>
      <c r="K24" s="20" t="s">
        <v>47</v>
      </c>
      <c r="L24" s="20" t="s">
        <v>47</v>
      </c>
      <c r="M24" s="20" t="s">
        <v>47</v>
      </c>
      <c r="N24" s="20" t="s">
        <v>47</v>
      </c>
      <c r="O24" s="23">
        <v>1</v>
      </c>
      <c r="P24" s="20" t="s">
        <v>47</v>
      </c>
      <c r="Q24" s="20" t="s">
        <v>47</v>
      </c>
      <c r="R24" s="20" t="s">
        <v>47</v>
      </c>
      <c r="S24" s="20" t="s">
        <v>47</v>
      </c>
      <c r="T24" s="5"/>
    </row>
    <row r="25" spans="1:20" s="6" customFormat="1" x14ac:dyDescent="0.35">
      <c r="A25" s="8" t="s">
        <v>30</v>
      </c>
      <c r="B25" s="7" t="s">
        <v>50</v>
      </c>
      <c r="C25" s="28"/>
      <c r="D25" s="28" t="s">
        <v>89</v>
      </c>
      <c r="E25" s="28"/>
      <c r="F25" s="28" t="s">
        <v>43</v>
      </c>
      <c r="G25" s="20" t="s">
        <v>47</v>
      </c>
      <c r="H25" s="20">
        <v>1</v>
      </c>
      <c r="I25" s="20">
        <v>1</v>
      </c>
      <c r="J25" s="20">
        <v>1</v>
      </c>
      <c r="K25" s="20">
        <v>1</v>
      </c>
      <c r="L25" s="20" t="s">
        <v>47</v>
      </c>
      <c r="M25" s="20">
        <v>1</v>
      </c>
      <c r="N25" s="20" t="s">
        <v>47</v>
      </c>
      <c r="O25" s="20" t="s">
        <v>47</v>
      </c>
      <c r="P25" s="20" t="s">
        <v>47</v>
      </c>
      <c r="Q25" s="20">
        <v>1</v>
      </c>
      <c r="R25" s="20" t="s">
        <v>47</v>
      </c>
      <c r="S25" s="20" t="s">
        <v>47</v>
      </c>
      <c r="T25" s="5"/>
    </row>
    <row r="26" spans="1:20" s="6" customFormat="1" x14ac:dyDescent="0.35">
      <c r="A26" s="11" t="s">
        <v>31</v>
      </c>
      <c r="B26" s="7" t="s">
        <v>51</v>
      </c>
      <c r="C26" s="28"/>
      <c r="D26" s="28" t="s">
        <v>89</v>
      </c>
      <c r="E26" s="28"/>
      <c r="F26" s="28" t="s">
        <v>91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20">
        <v>1</v>
      </c>
      <c r="O26" s="20">
        <v>1</v>
      </c>
      <c r="P26" s="20">
        <v>1</v>
      </c>
      <c r="Q26" s="20">
        <v>1</v>
      </c>
      <c r="R26" s="20">
        <v>1</v>
      </c>
      <c r="S26" s="20">
        <v>1</v>
      </c>
      <c r="T26" s="5"/>
    </row>
    <row r="27" spans="1:20" s="6" customFormat="1" x14ac:dyDescent="0.35">
      <c r="A27" s="8" t="s">
        <v>32</v>
      </c>
      <c r="B27" s="7" t="s">
        <v>55</v>
      </c>
      <c r="C27" s="28"/>
      <c r="D27" s="28" t="s">
        <v>89</v>
      </c>
      <c r="E27" s="28"/>
      <c r="F27" s="28" t="s">
        <v>91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v>1</v>
      </c>
      <c r="S27" s="20">
        <v>1</v>
      </c>
      <c r="T27" s="5"/>
    </row>
    <row r="28" spans="1:20" s="6" customFormat="1" x14ac:dyDescent="0.35">
      <c r="A28" s="11" t="s">
        <v>33</v>
      </c>
      <c r="B28" s="7" t="s">
        <v>54</v>
      </c>
      <c r="C28" s="28"/>
      <c r="D28" s="28" t="s">
        <v>89</v>
      </c>
      <c r="E28" s="28"/>
      <c r="F28" s="28" t="s">
        <v>44</v>
      </c>
      <c r="G28" s="20" t="s">
        <v>47</v>
      </c>
      <c r="H28" s="20" t="s">
        <v>47</v>
      </c>
      <c r="I28" s="20">
        <v>1</v>
      </c>
      <c r="J28" s="20" t="s">
        <v>47</v>
      </c>
      <c r="K28" s="20" t="s">
        <v>47</v>
      </c>
      <c r="L28" s="20" t="s">
        <v>47</v>
      </c>
      <c r="M28" s="20" t="s">
        <v>47</v>
      </c>
      <c r="N28" s="20">
        <v>1</v>
      </c>
      <c r="O28" s="20" t="s">
        <v>47</v>
      </c>
      <c r="P28" s="20" t="s">
        <v>47</v>
      </c>
      <c r="Q28" s="20" t="s">
        <v>47</v>
      </c>
      <c r="R28" s="20" t="s">
        <v>47</v>
      </c>
      <c r="S28" s="20" t="s">
        <v>4</v>
      </c>
      <c r="T28" s="5"/>
    </row>
    <row r="29" spans="1:20" s="6" customFormat="1" x14ac:dyDescent="0.35">
      <c r="A29" s="8" t="s">
        <v>35</v>
      </c>
      <c r="B29" s="7" t="s">
        <v>49</v>
      </c>
      <c r="C29" s="28" t="s">
        <v>72</v>
      </c>
      <c r="D29" s="28" t="s">
        <v>89</v>
      </c>
      <c r="E29" s="28" t="s">
        <v>89</v>
      </c>
      <c r="F29" s="28" t="s">
        <v>43</v>
      </c>
      <c r="G29" s="20" t="s">
        <v>47</v>
      </c>
      <c r="H29" s="37">
        <v>1</v>
      </c>
      <c r="I29" s="20" t="s">
        <v>47</v>
      </c>
      <c r="J29" s="20" t="s">
        <v>47</v>
      </c>
      <c r="K29" s="20" t="s">
        <v>47</v>
      </c>
      <c r="L29" s="20" t="s">
        <v>47</v>
      </c>
      <c r="M29" s="20" t="s">
        <v>47</v>
      </c>
      <c r="N29" s="20">
        <v>1</v>
      </c>
      <c r="O29" s="20" t="s">
        <v>47</v>
      </c>
      <c r="P29" s="20" t="s">
        <v>47</v>
      </c>
      <c r="Q29" s="20" t="s">
        <v>47</v>
      </c>
      <c r="R29" s="20" t="s">
        <v>47</v>
      </c>
      <c r="S29" s="20" t="s">
        <v>47</v>
      </c>
      <c r="T29" s="5"/>
    </row>
    <row r="30" spans="1:20" s="39" customFormat="1" x14ac:dyDescent="0.35">
      <c r="A30" s="35" t="s">
        <v>42</v>
      </c>
      <c r="B30" s="34" t="s">
        <v>82</v>
      </c>
      <c r="C30" s="36" t="s">
        <v>24</v>
      </c>
      <c r="D30" s="36"/>
      <c r="E30" s="36"/>
      <c r="F30" s="36" t="s">
        <v>92</v>
      </c>
      <c r="G30" s="37" t="s">
        <v>47</v>
      </c>
      <c r="H30" s="37" t="s">
        <v>47</v>
      </c>
      <c r="I30" s="37" t="s">
        <v>47</v>
      </c>
      <c r="J30" s="37" t="s">
        <v>47</v>
      </c>
      <c r="K30" s="37">
        <v>1</v>
      </c>
      <c r="L30" s="37" t="s">
        <v>47</v>
      </c>
      <c r="M30" s="37" t="s">
        <v>47</v>
      </c>
      <c r="N30" s="37" t="s">
        <v>47</v>
      </c>
      <c r="O30" s="37" t="s">
        <v>47</v>
      </c>
      <c r="P30" s="37" t="s">
        <v>47</v>
      </c>
      <c r="Q30" s="37" t="s">
        <v>47</v>
      </c>
      <c r="R30" s="37" t="s">
        <v>47</v>
      </c>
      <c r="S30" s="37" t="s">
        <v>47</v>
      </c>
      <c r="T30" s="38"/>
    </row>
    <row r="31" spans="1:20" s="6" customFormat="1" x14ac:dyDescent="0.35">
      <c r="A31" s="41"/>
      <c r="B31" s="29"/>
      <c r="C31" s="29"/>
      <c r="D31" s="29"/>
      <c r="E31" s="29"/>
      <c r="F31" s="29" t="s">
        <v>85</v>
      </c>
      <c r="G31" s="40">
        <f t="shared" ref="G31:S31" si="1">SUM(G13:G30)</f>
        <v>8</v>
      </c>
      <c r="H31" s="33">
        <f t="shared" si="1"/>
        <v>14</v>
      </c>
      <c r="I31" s="33">
        <f t="shared" si="1"/>
        <v>12</v>
      </c>
      <c r="J31" s="33">
        <f t="shared" si="1"/>
        <v>11</v>
      </c>
      <c r="K31" s="33">
        <f t="shared" si="1"/>
        <v>11</v>
      </c>
      <c r="L31" s="33">
        <f t="shared" si="1"/>
        <v>9</v>
      </c>
      <c r="M31" s="33">
        <f t="shared" si="1"/>
        <v>11</v>
      </c>
      <c r="N31" s="33">
        <f t="shared" si="1"/>
        <v>10</v>
      </c>
      <c r="O31" s="33">
        <f t="shared" si="1"/>
        <v>9</v>
      </c>
      <c r="P31" s="33">
        <f t="shared" si="1"/>
        <v>9</v>
      </c>
      <c r="Q31" s="33">
        <f t="shared" si="1"/>
        <v>11</v>
      </c>
      <c r="R31" s="33">
        <f t="shared" si="1"/>
        <v>8</v>
      </c>
      <c r="S31" s="33">
        <f t="shared" si="1"/>
        <v>8</v>
      </c>
      <c r="T31" s="5"/>
    </row>
    <row r="32" spans="1:20" s="6" customFormat="1" x14ac:dyDescent="0.35">
      <c r="A32" s="45" t="s">
        <v>45</v>
      </c>
      <c r="B32" s="46"/>
      <c r="C32" s="46"/>
      <c r="D32" s="46"/>
      <c r="E32" s="46"/>
      <c r="F32" s="47"/>
      <c r="G32" s="15" t="s">
        <v>0</v>
      </c>
      <c r="H32" s="15">
        <v>11</v>
      </c>
      <c r="I32" s="15">
        <v>12</v>
      </c>
      <c r="J32" s="15">
        <v>30</v>
      </c>
      <c r="K32" s="15">
        <v>31</v>
      </c>
      <c r="L32" s="15">
        <v>32</v>
      </c>
      <c r="M32" s="15">
        <v>34</v>
      </c>
      <c r="N32" s="15">
        <v>46</v>
      </c>
      <c r="O32" s="15">
        <v>48</v>
      </c>
      <c r="P32" s="15">
        <v>65</v>
      </c>
      <c r="Q32" s="15">
        <v>66</v>
      </c>
      <c r="R32" s="15">
        <v>81</v>
      </c>
      <c r="S32" s="15">
        <v>82</v>
      </c>
      <c r="T32" s="27" t="s">
        <v>46</v>
      </c>
    </row>
    <row r="33" spans="1:20" x14ac:dyDescent="0.35">
      <c r="A33" s="49" t="s">
        <v>75</v>
      </c>
      <c r="B33" s="50"/>
      <c r="C33" s="50"/>
      <c r="D33" s="50"/>
      <c r="E33" s="50"/>
      <c r="F33" s="51"/>
      <c r="G33" s="19">
        <f t="shared" ref="G33:S33" si="2">G11+G31</f>
        <v>13</v>
      </c>
      <c r="H33" s="19">
        <f t="shared" si="2"/>
        <v>18</v>
      </c>
      <c r="I33" s="19">
        <f t="shared" si="2"/>
        <v>15</v>
      </c>
      <c r="J33" s="19">
        <f t="shared" si="2"/>
        <v>15</v>
      </c>
      <c r="K33" s="19">
        <f t="shared" si="2"/>
        <v>15</v>
      </c>
      <c r="L33" s="19">
        <f t="shared" si="2"/>
        <v>12</v>
      </c>
      <c r="M33" s="19">
        <f t="shared" si="2"/>
        <v>15</v>
      </c>
      <c r="N33" s="19">
        <f t="shared" si="2"/>
        <v>13</v>
      </c>
      <c r="O33" s="19">
        <f t="shared" si="2"/>
        <v>13</v>
      </c>
      <c r="P33" s="19">
        <f t="shared" si="2"/>
        <v>13</v>
      </c>
      <c r="Q33" s="19">
        <f t="shared" si="2"/>
        <v>15</v>
      </c>
      <c r="R33" s="19">
        <f t="shared" si="2"/>
        <v>11</v>
      </c>
      <c r="S33" s="19">
        <f t="shared" si="2"/>
        <v>11</v>
      </c>
      <c r="T33" s="19">
        <v>25</v>
      </c>
    </row>
    <row r="34" spans="1:20" x14ac:dyDescent="0.35">
      <c r="A34" s="49" t="s">
        <v>76</v>
      </c>
      <c r="B34" s="50"/>
      <c r="C34" s="50"/>
      <c r="D34" s="50"/>
      <c r="E34" s="50"/>
      <c r="F34" s="51"/>
      <c r="G34" s="19">
        <f t="shared" ref="G34:S34" si="3">G33-G35</f>
        <v>11</v>
      </c>
      <c r="H34" s="20">
        <f t="shared" si="3"/>
        <v>15</v>
      </c>
      <c r="I34" s="19">
        <f t="shared" si="3"/>
        <v>14</v>
      </c>
      <c r="J34" s="19">
        <f>J33-J35</f>
        <v>14</v>
      </c>
      <c r="K34" s="19">
        <f t="shared" si="3"/>
        <v>13</v>
      </c>
      <c r="L34" s="19">
        <f t="shared" si="3"/>
        <v>11</v>
      </c>
      <c r="M34" s="19">
        <f t="shared" si="3"/>
        <v>12</v>
      </c>
      <c r="N34" s="19">
        <f t="shared" si="3"/>
        <v>12</v>
      </c>
      <c r="O34" s="19">
        <f t="shared" si="3"/>
        <v>12</v>
      </c>
      <c r="P34" s="19">
        <f t="shared" si="3"/>
        <v>12</v>
      </c>
      <c r="Q34" s="19">
        <f t="shared" si="3"/>
        <v>13</v>
      </c>
      <c r="R34" s="19">
        <f t="shared" si="3"/>
        <v>10</v>
      </c>
      <c r="S34" s="19">
        <f t="shared" si="3"/>
        <v>10</v>
      </c>
      <c r="T34" s="19">
        <v>20</v>
      </c>
    </row>
    <row r="35" spans="1:20" x14ac:dyDescent="0.35">
      <c r="A35" s="52" t="s">
        <v>77</v>
      </c>
      <c r="B35" s="53"/>
      <c r="C35" s="53"/>
      <c r="D35" s="53"/>
      <c r="E35" s="53"/>
      <c r="F35" s="54"/>
      <c r="G35" s="26">
        <v>2</v>
      </c>
      <c r="H35" s="26">
        <v>3</v>
      </c>
      <c r="I35" s="26">
        <v>1</v>
      </c>
      <c r="J35" s="26">
        <v>1</v>
      </c>
      <c r="K35" s="26">
        <v>2</v>
      </c>
      <c r="L35" s="26">
        <v>1</v>
      </c>
      <c r="M35" s="26">
        <v>3</v>
      </c>
      <c r="N35" s="26">
        <v>1</v>
      </c>
      <c r="O35" s="26">
        <v>1</v>
      </c>
      <c r="P35" s="26">
        <v>1</v>
      </c>
      <c r="Q35" s="26">
        <v>2</v>
      </c>
      <c r="R35" s="26">
        <v>1</v>
      </c>
      <c r="S35" s="26">
        <v>1</v>
      </c>
      <c r="T35" s="19">
        <v>5</v>
      </c>
    </row>
    <row r="36" spans="1:20" x14ac:dyDescent="0.35">
      <c r="A36" s="42" t="s">
        <v>78</v>
      </c>
      <c r="B36" s="43"/>
      <c r="C36" s="43"/>
      <c r="D36" s="43"/>
      <c r="E36" s="43"/>
      <c r="F36" s="44"/>
      <c r="G36" s="26">
        <v>1</v>
      </c>
      <c r="H36" s="26">
        <v>2</v>
      </c>
      <c r="I36" s="26">
        <v>1</v>
      </c>
      <c r="J36" s="26">
        <v>1</v>
      </c>
      <c r="K36" s="26">
        <v>2</v>
      </c>
      <c r="L36" s="26">
        <v>0</v>
      </c>
      <c r="M36" s="26">
        <v>1</v>
      </c>
      <c r="N36" s="26">
        <v>1</v>
      </c>
      <c r="O36" s="26">
        <v>0</v>
      </c>
      <c r="P36" s="26">
        <v>1</v>
      </c>
      <c r="Q36" s="26">
        <v>2</v>
      </c>
      <c r="R36" s="26">
        <v>0</v>
      </c>
      <c r="S36" s="26">
        <v>0</v>
      </c>
      <c r="T36" s="19">
        <v>3</v>
      </c>
    </row>
  </sheetData>
  <mergeCells count="6">
    <mergeCell ref="A36:F36"/>
    <mergeCell ref="A32:F32"/>
    <mergeCell ref="G1:S1"/>
    <mergeCell ref="A33:F33"/>
    <mergeCell ref="A34:F34"/>
    <mergeCell ref="A35:F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Métadonnées</vt:lpstr>
      <vt:lpstr>Tableau_Amphibiens</vt:lpstr>
    </vt:vector>
  </TitlesOfParts>
  <Company>Region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MESLIER Violaine</dc:creator>
  <cp:lastModifiedBy>Violaine MESLIER</cp:lastModifiedBy>
  <dcterms:created xsi:type="dcterms:W3CDTF">2021-10-01T09:36:45Z</dcterms:created>
  <dcterms:modified xsi:type="dcterms:W3CDTF">2023-11-27T16:49:21Z</dcterms:modified>
</cp:coreProperties>
</file>