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mp.loc\Occitanie\ARB_Occitanie\21. Pilier_1\3_Indicateurs\Indicateurs FAUNE\Indicateur Amph-Rept\Indicateur Reptiles\"/>
    </mc:Choice>
  </mc:AlternateContent>
  <xr:revisionPtr revIDLastSave="0" documentId="13_ncr:1_{95129B8F-12D6-4814-B0D8-E2FEDA7A6FDA}" xr6:coauthVersionLast="47" xr6:coauthVersionMax="47" xr10:uidLastSave="{00000000-0000-0000-0000-000000000000}"/>
  <bookViews>
    <workbookView xWindow="28680" yWindow="-120" windowWidth="29040" windowHeight="17640" activeTab="1" xr2:uid="{43FD024D-4189-4650-A4E2-8231F1CB3D71}"/>
  </bookViews>
  <sheets>
    <sheet name="Métadonnées" sheetId="4" r:id="rId1"/>
    <sheet name="especes-dep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3" l="1"/>
  <c r="H49" i="3"/>
  <c r="H48" i="3"/>
  <c r="H47" i="3"/>
  <c r="H44" i="3"/>
  <c r="H31" i="3"/>
  <c r="H14" i="3"/>
  <c r="R50" i="3" l="1"/>
  <c r="I50" i="3"/>
  <c r="J50" i="3"/>
  <c r="K50" i="3"/>
  <c r="L50" i="3"/>
  <c r="M50" i="3"/>
  <c r="N50" i="3"/>
  <c r="O50" i="3"/>
  <c r="P50" i="3"/>
  <c r="Q50" i="3"/>
  <c r="S50" i="3"/>
  <c r="T50" i="3"/>
  <c r="T48" i="3"/>
  <c r="I48" i="3"/>
  <c r="J48" i="3"/>
  <c r="K48" i="3"/>
  <c r="L48" i="3"/>
  <c r="M48" i="3"/>
  <c r="N48" i="3"/>
  <c r="O48" i="3"/>
  <c r="P48" i="3"/>
  <c r="Q48" i="3"/>
  <c r="R48" i="3"/>
  <c r="S48" i="3"/>
  <c r="I49" i="3"/>
  <c r="J49" i="3"/>
  <c r="K49" i="3"/>
  <c r="L49" i="3"/>
  <c r="M49" i="3"/>
  <c r="N49" i="3"/>
  <c r="O49" i="3"/>
  <c r="P49" i="3"/>
  <c r="Q49" i="3"/>
  <c r="R49" i="3"/>
  <c r="S49" i="3"/>
  <c r="T49" i="3"/>
  <c r="I14" i="3" l="1"/>
  <c r="J14" i="3"/>
  <c r="K14" i="3"/>
  <c r="L14" i="3"/>
  <c r="M14" i="3"/>
  <c r="N14" i="3"/>
  <c r="O14" i="3"/>
  <c r="P14" i="3"/>
  <c r="Q14" i="3"/>
  <c r="R14" i="3"/>
  <c r="R47" i="3" s="1"/>
  <c r="S14" i="3"/>
  <c r="T14" i="3"/>
  <c r="I44" i="3" l="1"/>
  <c r="J44" i="3"/>
  <c r="K44" i="3"/>
  <c r="L44" i="3"/>
  <c r="M44" i="3"/>
  <c r="N44" i="3"/>
  <c r="O44" i="3"/>
  <c r="P44" i="3"/>
  <c r="Q44" i="3"/>
  <c r="R44" i="3"/>
  <c r="S44" i="3"/>
  <c r="T44" i="3"/>
  <c r="J47" i="3"/>
  <c r="S47" i="3"/>
  <c r="I31" i="3"/>
  <c r="I47" i="3" s="1"/>
  <c r="J31" i="3"/>
  <c r="K31" i="3"/>
  <c r="L31" i="3"/>
  <c r="M31" i="3"/>
  <c r="N31" i="3"/>
  <c r="O31" i="3"/>
  <c r="P31" i="3"/>
  <c r="Q31" i="3"/>
  <c r="R31" i="3"/>
  <c r="S31" i="3"/>
  <c r="T31" i="3"/>
  <c r="Q47" i="3" l="1"/>
  <c r="O47" i="3"/>
  <c r="N47" i="3"/>
  <c r="M47" i="3"/>
  <c r="L47" i="3"/>
  <c r="T47" i="3"/>
  <c r="K47" i="3"/>
  <c r="P47" i="3"/>
</calcChain>
</file>

<file path=xl/sharedStrings.xml><?xml version="1.0" encoding="utf-8"?>
<sst xmlns="http://schemas.openxmlformats.org/spreadsheetml/2006/main" count="197" uniqueCount="118">
  <si>
    <t>Nom scientifique</t>
  </si>
  <si>
    <t>Nom vernaculaire</t>
  </si>
  <si>
    <t>Orvet fragile</t>
  </si>
  <si>
    <t>Tortue Caouanne</t>
  </si>
  <si>
    <t>Seps strié</t>
  </si>
  <si>
    <t>Coronelle lisse</t>
  </si>
  <si>
    <t>Coronelle girondine</t>
  </si>
  <si>
    <t>Cistude d'Europe</t>
  </si>
  <si>
    <t>Hémidactyle verruqueux</t>
  </si>
  <si>
    <t>Hierophis viridiflavus (Lacepède, 1789)</t>
  </si>
  <si>
    <t>Couleuvre verte-et-jaune</t>
  </si>
  <si>
    <t>Lézard du Val d'Aran</t>
  </si>
  <si>
    <t>Lézard d'Aurelio</t>
  </si>
  <si>
    <t>Lézard de Bonnal</t>
  </si>
  <si>
    <t>Lézard vert à deux raies</t>
  </si>
  <si>
    <t>Couleuvre de Montpellier</t>
  </si>
  <si>
    <t>Emyde lépreuse</t>
  </si>
  <si>
    <t>Couleuvre astreptophore</t>
  </si>
  <si>
    <t>Couleuvre helvétique</t>
  </si>
  <si>
    <t>Couleuvre vipérine</t>
  </si>
  <si>
    <t>Lézard catalan</t>
  </si>
  <si>
    <t>Lézard des murailles</t>
  </si>
  <si>
    <t>Psammodrome algire</t>
  </si>
  <si>
    <t>Psammodrome d'Edwards</t>
  </si>
  <si>
    <t>Tarente de Maurétanie</t>
  </si>
  <si>
    <t>Tortue d'Hermann</t>
  </si>
  <si>
    <t>Lézard ocellé</t>
  </si>
  <si>
    <t>Vipère aspic</t>
  </si>
  <si>
    <t>Vipère péliade</t>
  </si>
  <si>
    <t>Couleuvre d'Esculape</t>
  </si>
  <si>
    <t>Couleuvre à échelons</t>
  </si>
  <si>
    <t>Lézard vivipare</t>
  </si>
  <si>
    <t>EN</t>
  </si>
  <si>
    <t>VU</t>
  </si>
  <si>
    <t>NT</t>
  </si>
  <si>
    <t>Liste rouge nationale</t>
  </si>
  <si>
    <t>Tortues</t>
  </si>
  <si>
    <t>O9</t>
  </si>
  <si>
    <t>Nbre d'espèces de tortues</t>
  </si>
  <si>
    <t>Lézards</t>
  </si>
  <si>
    <t>Nbre d'espèces de lézards</t>
  </si>
  <si>
    <t>Serpents</t>
  </si>
  <si>
    <t>?</t>
  </si>
  <si>
    <t>Nbre d'espèces de  serpents</t>
  </si>
  <si>
    <t>Diversité spécifique totale</t>
  </si>
  <si>
    <t>Tortue franche</t>
  </si>
  <si>
    <t>Tortue serpentine</t>
  </si>
  <si>
    <t>Tortue de Floride</t>
  </si>
  <si>
    <t>Nombre d'espèces par département</t>
  </si>
  <si>
    <t>Espèce introduite non indigène</t>
  </si>
  <si>
    <t>oui</t>
  </si>
  <si>
    <t>Lézard des souches</t>
  </si>
  <si>
    <t>Reptiles</t>
  </si>
  <si>
    <t>Tortue de Kemp</t>
  </si>
  <si>
    <t>Source : SINP et publications</t>
  </si>
  <si>
    <t>Date</t>
  </si>
  <si>
    <t>Liste rouge nationale (LRN)</t>
  </si>
  <si>
    <t>RE : Eteinte</t>
  </si>
  <si>
    <t>CR : En danger critique d'extinction</t>
  </si>
  <si>
    <t>EN : En danger</t>
  </si>
  <si>
    <t>VU : Vulnérable</t>
  </si>
  <si>
    <t>NT: Quasi menacée</t>
  </si>
  <si>
    <t>LC: Préoccupation mineure</t>
  </si>
  <si>
    <t>DD : Données insuffisantes</t>
  </si>
  <si>
    <t>Données par département</t>
  </si>
  <si>
    <t>1 : présence</t>
  </si>
  <si>
    <t>? : en cours d'investigation</t>
  </si>
  <si>
    <t>Ces espèces ne sont pas comptabilisées</t>
  </si>
  <si>
    <t>Tortue luth</t>
  </si>
  <si>
    <t>Espèce reproductrice</t>
  </si>
  <si>
    <t>non</t>
  </si>
  <si>
    <t>Tortue caret</t>
  </si>
  <si>
    <t>Département</t>
  </si>
  <si>
    <t>Nbre d'espèces connues</t>
  </si>
  <si>
    <t>Nbre d'espèces non indigènes</t>
  </si>
  <si>
    <t>Nombre d'espèces menacées</t>
  </si>
  <si>
    <t>Nbre d'espèces indigènes et reproductrices</t>
  </si>
  <si>
    <t>Occitanie</t>
  </si>
  <si>
    <t>Eteinte</t>
  </si>
  <si>
    <t>RE</t>
  </si>
  <si>
    <t>esp soumis à avis CSRPN</t>
  </si>
  <si>
    <t>x</t>
  </si>
  <si>
    <t>Protection nationale</t>
  </si>
  <si>
    <r>
      <rPr>
        <i/>
        <sz val="12"/>
        <color rgb="FF000000"/>
        <rFont val="Calibri"/>
        <family val="2"/>
      </rPr>
      <t>Emys orbicularis</t>
    </r>
    <r>
      <rPr>
        <sz val="12"/>
        <color rgb="FF000000"/>
        <rFont val="Calibri"/>
        <family val="2"/>
      </rPr>
      <t xml:space="preserve"> (Linnaeus, 1758)</t>
    </r>
  </si>
  <si>
    <r>
      <t xml:space="preserve">Dermochelys coriacea </t>
    </r>
    <r>
      <rPr>
        <sz val="12"/>
        <color theme="1"/>
        <rFont val="Calibri"/>
        <family val="2"/>
        <scheme val="minor"/>
      </rPr>
      <t xml:space="preserve"> (Vandelli, 1761)</t>
    </r>
  </si>
  <si>
    <r>
      <rPr>
        <i/>
        <sz val="12"/>
        <color rgb="FF000000"/>
        <rFont val="Calibri"/>
        <family val="2"/>
      </rPr>
      <t>Mauremys leprosa</t>
    </r>
    <r>
      <rPr>
        <sz val="12"/>
        <color rgb="FF000000"/>
        <rFont val="Calibri"/>
        <family val="2"/>
      </rPr>
      <t xml:space="preserve"> (Schweigger, 1812)</t>
    </r>
  </si>
  <si>
    <r>
      <rPr>
        <i/>
        <sz val="12"/>
        <color rgb="FF000000"/>
        <rFont val="Calibri"/>
        <family val="2"/>
      </rPr>
      <t xml:space="preserve">Caretta caretta </t>
    </r>
    <r>
      <rPr>
        <sz val="12"/>
        <color rgb="FF000000"/>
        <rFont val="Calibri"/>
        <family val="2"/>
      </rPr>
      <t>(Linnaeus, 1758)</t>
    </r>
  </si>
  <si>
    <r>
      <t>Eretmochelys imbricata (</t>
    </r>
    <r>
      <rPr>
        <sz val="12"/>
        <rFont val="Calibri"/>
        <family val="2"/>
        <scheme val="minor"/>
      </rPr>
      <t>linné, 1766)</t>
    </r>
  </si>
  <si>
    <r>
      <rPr>
        <i/>
        <sz val="12"/>
        <color rgb="FF000000"/>
        <rFont val="Calibri"/>
        <family val="2"/>
      </rPr>
      <t>Chelonia mydas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</si>
  <si>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 xml:space="preserve">Testudo hermanni </t>
    </r>
    <r>
      <rPr>
        <sz val="12"/>
        <color rgb="FF000000"/>
        <rFont val="Calibri"/>
        <family val="2"/>
      </rPr>
      <t>(Gmelin, 1789)</t>
    </r>
  </si>
  <si>
    <r>
      <t xml:space="preserve">Lepidocheylis kempii </t>
    </r>
    <r>
      <rPr>
        <sz val="12"/>
        <color theme="1"/>
        <rFont val="Calibri"/>
        <family val="2"/>
        <scheme val="minor"/>
      </rPr>
      <t>(Garman, 1880)</t>
    </r>
  </si>
  <si>
    <r>
      <t xml:space="preserve">Chelydra serpentina  </t>
    </r>
    <r>
      <rPr>
        <sz val="12"/>
        <rFont val="Calibri"/>
        <family val="2"/>
      </rPr>
      <t>( Linnaeus, 1758)</t>
    </r>
  </si>
  <si>
    <r>
      <t xml:space="preserve">Trachemys scripta </t>
    </r>
    <r>
      <rPr>
        <sz val="12"/>
        <rFont val="Calibri"/>
        <family val="2"/>
        <scheme val="minor"/>
      </rPr>
      <t>(Thunberg in Schoepff, 1792)</t>
    </r>
  </si>
  <si>
    <r>
      <rPr>
        <i/>
        <sz val="12"/>
        <color rgb="FF000000"/>
        <rFont val="Calibri"/>
        <family val="2"/>
      </rPr>
      <t>Hemidactylus turcicus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</si>
  <si>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>Lacerta agilis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</si>
  <si>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 xml:space="preserve">Iberolacerta aurelioi </t>
    </r>
    <r>
      <rPr>
        <sz val="12"/>
        <color rgb="FF000000"/>
        <rFont val="Calibri"/>
        <family val="2"/>
      </rPr>
      <t>(Arribas, 1994)</t>
    </r>
  </si>
  <si>
    <r>
      <rPr>
        <i/>
        <sz val="12"/>
        <color rgb="FF000000"/>
        <rFont val="Calibri"/>
        <family val="2"/>
      </rPr>
      <t>Iberolacerta bonnali</t>
    </r>
    <r>
      <rPr>
        <sz val="12"/>
        <color rgb="FF000000"/>
        <rFont val="Calibri"/>
        <family val="2"/>
      </rPr>
      <t xml:space="preserve"> (Lantz, 1927)</t>
    </r>
  </si>
  <si>
    <r>
      <rPr>
        <i/>
        <sz val="12"/>
        <color rgb="FF000000"/>
        <rFont val="Calibri"/>
        <family val="2"/>
      </rPr>
      <t xml:space="preserve">Podarcis liolepis </t>
    </r>
    <r>
      <rPr>
        <sz val="12"/>
        <color rgb="FF000000"/>
        <rFont val="Calibri"/>
        <family val="2"/>
      </rPr>
      <t>(Boulenger, 1905)</t>
    </r>
  </si>
  <si>
    <r>
      <rPr>
        <i/>
        <sz val="12"/>
        <color rgb="FF000000"/>
        <rFont val="Calibri"/>
        <family val="2"/>
      </rPr>
      <t>Podarcis muralis</t>
    </r>
    <r>
      <rPr>
        <sz val="12"/>
        <color rgb="FF000000"/>
        <rFont val="Calibri"/>
        <family val="2"/>
      </rPr>
      <t xml:space="preserve"> (Laurenti, 1768)</t>
    </r>
  </si>
  <si>
    <r>
      <rPr>
        <i/>
        <sz val="12"/>
        <color rgb="FF000000"/>
        <rFont val="Calibri"/>
        <family val="2"/>
      </rPr>
      <t>Timon lepidus</t>
    </r>
    <r>
      <rPr>
        <sz val="12"/>
        <color rgb="FF000000"/>
        <rFont val="Calibri"/>
        <family val="2"/>
      </rPr>
      <t xml:space="preserve"> (Daudin, 1802)</t>
    </r>
  </si>
  <si>
    <r>
      <rPr>
        <i/>
        <sz val="12"/>
        <color rgb="FF000000"/>
        <rFont val="Calibri"/>
        <family val="2"/>
      </rPr>
      <t>Iberolacerta aranica</t>
    </r>
    <r>
      <rPr>
        <sz val="12"/>
        <color rgb="FF000000"/>
        <rFont val="Calibri"/>
        <family val="2"/>
      </rPr>
      <t xml:space="preserve"> (Arribas, 1993)</t>
    </r>
  </si>
  <si>
    <r>
      <rPr>
        <i/>
        <sz val="12"/>
        <color rgb="FF000000"/>
        <rFont val="Calibri"/>
        <family val="2"/>
      </rPr>
      <t>Lacerta bilineata</t>
    </r>
    <r>
      <rPr>
        <sz val="12"/>
        <color rgb="FF000000"/>
        <rFont val="Calibri"/>
        <family val="2"/>
      </rPr>
      <t xml:space="preserve"> (Daudin, 1802)</t>
    </r>
  </si>
  <si>
    <r>
      <rPr>
        <i/>
        <sz val="12"/>
        <color rgb="FF000000"/>
        <rFont val="Calibri"/>
        <family val="2"/>
      </rPr>
      <t xml:space="preserve">Zootoca vivipara </t>
    </r>
    <r>
      <rPr>
        <sz val="12"/>
        <color rgb="FF000000"/>
        <rFont val="Calibri"/>
        <family val="2"/>
      </rPr>
      <t>(Lichtenstein, 1823)</t>
    </r>
  </si>
  <si>
    <r>
      <rPr>
        <i/>
        <sz val="12"/>
        <color rgb="FF000000"/>
        <rFont val="Calibri"/>
        <family val="2"/>
      </rPr>
      <t>Anguis fragilis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</si>
  <si>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>Psammodromus algirus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</si>
  <si>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>Psammodromus edwarsianus</t>
    </r>
    <r>
      <rPr>
        <sz val="12"/>
        <color rgb="FF000000"/>
        <rFont val="Calibri"/>
        <family val="2"/>
      </rPr>
      <t xml:space="preserve"> (An. Dugès, 1829)</t>
    </r>
  </si>
  <si>
    <r>
      <rPr>
        <i/>
        <sz val="12"/>
        <color rgb="FF000000"/>
        <rFont val="Calibri"/>
        <family val="2"/>
      </rPr>
      <t xml:space="preserve">Chalcides striatus </t>
    </r>
    <r>
      <rPr>
        <sz val="12"/>
        <color rgb="FF000000"/>
        <rFont val="Calibri"/>
        <family val="2"/>
      </rPr>
      <t>(Cuvier, 1829)</t>
    </r>
  </si>
  <si>
    <r>
      <rPr>
        <i/>
        <sz val="12"/>
        <color rgb="FF000000"/>
        <rFont val="Calibri"/>
        <family val="2"/>
      </rPr>
      <t>Tarentola mauritanica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</si>
  <si>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 xml:space="preserve">Coronella girondica </t>
    </r>
    <r>
      <rPr>
        <sz val="12"/>
        <color rgb="FF000000"/>
        <rFont val="Calibri"/>
        <family val="2"/>
      </rPr>
      <t>(Daudin, 1803)</t>
    </r>
  </si>
  <si>
    <r>
      <rPr>
        <i/>
        <sz val="12"/>
        <color rgb="FF000000"/>
        <rFont val="Calibri"/>
        <family val="2"/>
      </rPr>
      <t>Coronella austriaca</t>
    </r>
    <r>
      <rPr>
        <sz val="12"/>
        <color rgb="FF000000"/>
        <rFont val="Calibri"/>
        <family val="2"/>
      </rPr>
      <t xml:space="preserve"> (Laurenti, 1768)</t>
    </r>
  </si>
  <si>
    <r>
      <rPr>
        <i/>
        <sz val="12"/>
        <color rgb="FF000000"/>
        <rFont val="Calibri"/>
        <family val="2"/>
      </rPr>
      <t>Natrix astreptophora</t>
    </r>
    <r>
      <rPr>
        <sz val="12"/>
        <color rgb="FF000000"/>
        <rFont val="Calibri"/>
        <family val="2"/>
      </rPr>
      <t xml:space="preserve"> (Seoane, 1884)</t>
    </r>
  </si>
  <si>
    <r>
      <rPr>
        <i/>
        <sz val="12"/>
        <color rgb="FF000000"/>
        <rFont val="Calibri"/>
        <family val="2"/>
      </rPr>
      <t>Zamenis scalaris</t>
    </r>
    <r>
      <rPr>
        <sz val="12"/>
        <color rgb="FF000000"/>
        <rFont val="Calibri"/>
        <family val="2"/>
      </rPr>
      <t xml:space="preserve"> (Schinz, 1822)</t>
    </r>
  </si>
  <si>
    <r>
      <rPr>
        <i/>
        <sz val="12"/>
        <color rgb="FF000000"/>
        <rFont val="Calibri"/>
        <family val="2"/>
      </rPr>
      <t>Zamenis longissimus</t>
    </r>
    <r>
      <rPr>
        <sz val="12"/>
        <color rgb="FF000000"/>
        <rFont val="Calibri"/>
        <family val="2"/>
      </rPr>
      <t xml:space="preserve"> (Laurenti, 1768)</t>
    </r>
  </si>
  <si>
    <r>
      <rPr>
        <i/>
        <sz val="12"/>
        <color rgb="FF000000"/>
        <rFont val="Calibri"/>
        <family val="2"/>
      </rPr>
      <t>Natrix helvetica</t>
    </r>
    <r>
      <rPr>
        <sz val="12"/>
        <color rgb="FF000000"/>
        <rFont val="Calibri"/>
        <family val="2"/>
      </rPr>
      <t xml:space="preserve"> (Lacepède, 1789)</t>
    </r>
  </si>
  <si>
    <r>
      <rPr>
        <i/>
        <sz val="12"/>
        <color rgb="FF000000"/>
        <rFont val="Calibri"/>
        <family val="2"/>
      </rPr>
      <t>Malpolon monspessulanus</t>
    </r>
    <r>
      <rPr>
        <sz val="12"/>
        <color rgb="FF000000"/>
        <rFont val="Calibri"/>
        <family val="2"/>
      </rPr>
      <t xml:space="preserve"> (Hermann, 1804)</t>
    </r>
  </si>
  <si>
    <r>
      <rPr>
        <i/>
        <sz val="12"/>
        <color rgb="FF000000"/>
        <rFont val="Calibri"/>
        <family val="2"/>
      </rPr>
      <t>Natrix maura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</si>
  <si>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>Vipera aspis</t>
    </r>
    <r>
      <rPr>
        <sz val="12"/>
        <color rgb="FF000000"/>
        <rFont val="Calibri"/>
        <family val="2"/>
      </rPr>
      <t xml:space="preserve"> (Linnaeus, 1758)</t>
    </r>
  </si>
  <si>
    <r>
      <rPr>
        <i/>
        <sz val="12"/>
        <color rgb="FF000000"/>
        <rFont val="Calibri"/>
        <family val="2"/>
      </rPr>
      <t>Vipera berus</t>
    </r>
    <r>
      <rPr>
        <sz val="12"/>
        <color rgb="FF000000"/>
        <rFont val="Calibri"/>
        <family val="2"/>
      </rPr>
      <t xml:space="preserve"> (Linnaeus, 1758)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</si>
</sst>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56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7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7370-EA70-44E8-817A-DAB4B89C9923}">
  <dimension ref="A2:D18"/>
  <sheetViews>
    <sheetView workbookViewId="0">
      <selection activeCell="A18" sqref="A18"/>
    </sheetView>
  </sheetViews>
  <sheetFormatPr baseColWidth="10" defaultRowHeight="14.5" x14ac:dyDescent="0.35"/>
  <sheetData>
    <row r="2" spans="1:2" x14ac:dyDescent="0.35">
      <c r="A2" t="s">
        <v>54</v>
      </c>
    </row>
    <row r="3" spans="1:2" x14ac:dyDescent="0.35">
      <c r="A3" t="s">
        <v>55</v>
      </c>
      <c r="B3" s="2">
        <v>44713</v>
      </c>
    </row>
    <row r="6" spans="1:2" x14ac:dyDescent="0.35">
      <c r="A6" s="3" t="s">
        <v>56</v>
      </c>
    </row>
    <row r="7" spans="1:2" x14ac:dyDescent="0.35">
      <c r="A7" t="s">
        <v>57</v>
      </c>
    </row>
    <row r="8" spans="1:2" x14ac:dyDescent="0.35">
      <c r="A8" t="s">
        <v>58</v>
      </c>
    </row>
    <row r="9" spans="1:2" x14ac:dyDescent="0.35">
      <c r="A9" t="s">
        <v>59</v>
      </c>
    </row>
    <row r="10" spans="1:2" x14ac:dyDescent="0.35">
      <c r="A10" t="s">
        <v>60</v>
      </c>
    </row>
    <row r="11" spans="1:2" x14ac:dyDescent="0.35">
      <c r="A11" t="s">
        <v>61</v>
      </c>
    </row>
    <row r="12" spans="1:2" x14ac:dyDescent="0.35">
      <c r="A12" t="s">
        <v>62</v>
      </c>
    </row>
    <row r="13" spans="1:2" x14ac:dyDescent="0.35">
      <c r="A13" t="s">
        <v>63</v>
      </c>
    </row>
    <row r="16" spans="1:2" x14ac:dyDescent="0.35">
      <c r="A16" s="3" t="s">
        <v>64</v>
      </c>
    </row>
    <row r="17" spans="1:4" x14ac:dyDescent="0.35">
      <c r="A17" t="s">
        <v>65</v>
      </c>
    </row>
    <row r="18" spans="1:4" x14ac:dyDescent="0.35">
      <c r="A18" t="s">
        <v>66</v>
      </c>
      <c r="D18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B3DE-2B67-4305-AE83-7279C4F92B57}">
  <dimension ref="A1:U50"/>
  <sheetViews>
    <sheetView tabSelected="1" zoomScale="70" zoomScaleNormal="70" workbookViewId="0">
      <pane xSplit="1" topLeftCell="B1" activePane="topRight" state="frozen"/>
      <selection pane="topRight" activeCell="Z20" sqref="Z20"/>
    </sheetView>
  </sheetViews>
  <sheetFormatPr baseColWidth="10" defaultRowHeight="15.5" x14ac:dyDescent="0.35"/>
  <cols>
    <col min="1" max="1" width="30.81640625" style="8" bestFit="1" customWidth="1"/>
    <col min="2" max="2" width="41.26953125" style="8" bestFit="1" customWidth="1"/>
    <col min="3" max="3" width="10" style="8" customWidth="1"/>
    <col min="4" max="4" width="7.81640625" style="9" customWidth="1"/>
    <col min="5" max="5" width="13.81640625" style="9" customWidth="1"/>
    <col min="6" max="6" width="22.453125" style="9" customWidth="1"/>
    <col min="7" max="7" width="17.81640625" style="9" customWidth="1"/>
    <col min="8" max="20" width="10.90625" style="8"/>
  </cols>
  <sheetData>
    <row r="1" spans="1:20" x14ac:dyDescent="0.35">
      <c r="A1" s="8" t="s">
        <v>52</v>
      </c>
      <c r="H1" s="10" t="s">
        <v>48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35">
      <c r="A2" s="11" t="s">
        <v>1</v>
      </c>
      <c r="B2" s="11" t="s">
        <v>0</v>
      </c>
      <c r="C2" s="11" t="s">
        <v>69</v>
      </c>
      <c r="D2" s="11" t="s">
        <v>49</v>
      </c>
      <c r="E2" s="11" t="s">
        <v>82</v>
      </c>
      <c r="F2" s="11" t="s">
        <v>80</v>
      </c>
      <c r="G2" s="11" t="s">
        <v>35</v>
      </c>
      <c r="H2" s="11" t="s">
        <v>37</v>
      </c>
      <c r="I2" s="11">
        <v>11</v>
      </c>
      <c r="J2" s="11">
        <v>12</v>
      </c>
      <c r="K2" s="11">
        <v>30</v>
      </c>
      <c r="L2" s="11">
        <v>31</v>
      </c>
      <c r="M2" s="11">
        <v>32</v>
      </c>
      <c r="N2" s="11">
        <v>34</v>
      </c>
      <c r="O2" s="11">
        <v>46</v>
      </c>
      <c r="P2" s="11">
        <v>48</v>
      </c>
      <c r="Q2" s="11">
        <v>65</v>
      </c>
      <c r="R2" s="11">
        <v>66</v>
      </c>
      <c r="S2" s="11">
        <v>81</v>
      </c>
      <c r="T2" s="11">
        <v>82</v>
      </c>
    </row>
    <row r="3" spans="1:20" x14ac:dyDescent="0.3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35">
      <c r="A4" s="13" t="s">
        <v>7</v>
      </c>
      <c r="B4" s="14" t="s">
        <v>83</v>
      </c>
      <c r="C4" s="15" t="s">
        <v>50</v>
      </c>
      <c r="D4" s="15"/>
      <c r="E4" s="15" t="s">
        <v>81</v>
      </c>
      <c r="F4" s="15"/>
      <c r="G4" s="15"/>
      <c r="H4" s="15"/>
      <c r="I4" s="15">
        <v>1</v>
      </c>
      <c r="J4" s="15"/>
      <c r="K4" s="15">
        <v>1</v>
      </c>
      <c r="L4" s="15"/>
      <c r="M4" s="15">
        <v>1</v>
      </c>
      <c r="N4" s="15">
        <v>1</v>
      </c>
      <c r="O4" s="15"/>
      <c r="P4" s="15"/>
      <c r="Q4" s="15">
        <v>1</v>
      </c>
      <c r="R4" s="15">
        <v>1</v>
      </c>
      <c r="S4" s="15"/>
      <c r="T4" s="15"/>
    </row>
    <row r="5" spans="1:20" s="6" customFormat="1" x14ac:dyDescent="0.35">
      <c r="A5" s="16" t="s">
        <v>68</v>
      </c>
      <c r="B5" s="17" t="s">
        <v>84</v>
      </c>
      <c r="C5" s="18" t="s">
        <v>70</v>
      </c>
      <c r="D5" s="19"/>
      <c r="E5" s="19" t="s">
        <v>81</v>
      </c>
      <c r="F5" s="19" t="s">
        <v>81</v>
      </c>
      <c r="G5" s="19"/>
      <c r="H5" s="19"/>
      <c r="I5" s="19">
        <v>1</v>
      </c>
      <c r="J5" s="19"/>
      <c r="K5" s="19">
        <v>1</v>
      </c>
      <c r="L5" s="19"/>
      <c r="M5" s="19"/>
      <c r="N5" s="19">
        <v>1</v>
      </c>
      <c r="O5" s="19"/>
      <c r="P5" s="19"/>
      <c r="Q5" s="19"/>
      <c r="R5" s="19">
        <v>1</v>
      </c>
      <c r="S5" s="19"/>
      <c r="T5" s="19"/>
    </row>
    <row r="6" spans="1:20" x14ac:dyDescent="0.35">
      <c r="A6" s="13" t="s">
        <v>16</v>
      </c>
      <c r="B6" s="14" t="s">
        <v>85</v>
      </c>
      <c r="C6" s="15" t="s">
        <v>50</v>
      </c>
      <c r="D6" s="15"/>
      <c r="E6" s="15" t="s">
        <v>81</v>
      </c>
      <c r="F6" s="15"/>
      <c r="G6" s="15" t="s">
        <v>33</v>
      </c>
      <c r="H6" s="15"/>
      <c r="I6" s="15">
        <v>1</v>
      </c>
      <c r="J6" s="15"/>
      <c r="K6" s="15"/>
      <c r="L6" s="15"/>
      <c r="M6" s="15"/>
      <c r="N6" s="15"/>
      <c r="O6" s="15"/>
      <c r="P6" s="15"/>
      <c r="Q6" s="15"/>
      <c r="R6" s="15">
        <v>1</v>
      </c>
      <c r="S6" s="15"/>
      <c r="T6" s="15"/>
    </row>
    <row r="7" spans="1:20" x14ac:dyDescent="0.35">
      <c r="A7" s="13" t="s">
        <v>3</v>
      </c>
      <c r="B7" s="14" t="s">
        <v>86</v>
      </c>
      <c r="C7" s="15" t="s">
        <v>50</v>
      </c>
      <c r="D7" s="15"/>
      <c r="E7" s="15" t="s">
        <v>81</v>
      </c>
      <c r="F7" s="15" t="s">
        <v>81</v>
      </c>
      <c r="G7" s="15"/>
      <c r="H7" s="15"/>
      <c r="I7" s="15">
        <v>1</v>
      </c>
      <c r="J7" s="15"/>
      <c r="K7" s="15">
        <v>1</v>
      </c>
      <c r="L7" s="15"/>
      <c r="M7" s="15"/>
      <c r="N7" s="15">
        <v>1</v>
      </c>
      <c r="O7" s="15"/>
      <c r="P7" s="15"/>
      <c r="Q7" s="15"/>
      <c r="R7" s="15">
        <v>1</v>
      </c>
      <c r="S7" s="15"/>
      <c r="T7" s="15"/>
    </row>
    <row r="8" spans="1:20" x14ac:dyDescent="0.35">
      <c r="A8" s="13" t="s">
        <v>71</v>
      </c>
      <c r="B8" s="20" t="s">
        <v>87</v>
      </c>
      <c r="C8" s="15" t="s">
        <v>70</v>
      </c>
      <c r="D8" s="15"/>
      <c r="E8" s="15" t="s">
        <v>81</v>
      </c>
      <c r="F8" s="15" t="s">
        <v>81</v>
      </c>
      <c r="G8" s="15"/>
      <c r="H8" s="15"/>
      <c r="I8" s="15"/>
      <c r="J8" s="15"/>
      <c r="K8" s="15">
        <v>1</v>
      </c>
      <c r="L8" s="15"/>
      <c r="M8" s="15"/>
      <c r="N8" s="15"/>
      <c r="O8" s="15"/>
      <c r="P8" s="15"/>
      <c r="Q8" s="15"/>
      <c r="R8" s="15"/>
      <c r="S8" s="15"/>
      <c r="T8" s="15"/>
    </row>
    <row r="9" spans="1:20" s="6" customFormat="1" x14ac:dyDescent="0.35">
      <c r="A9" s="16" t="s">
        <v>45</v>
      </c>
      <c r="B9" s="7" t="s">
        <v>88</v>
      </c>
      <c r="C9" s="19" t="s">
        <v>70</v>
      </c>
      <c r="D9" s="19"/>
      <c r="E9" s="19" t="s">
        <v>81</v>
      </c>
      <c r="F9" s="19" t="s">
        <v>81</v>
      </c>
      <c r="G9" s="19"/>
      <c r="H9" s="19"/>
      <c r="I9" s="19">
        <v>1</v>
      </c>
      <c r="J9" s="19"/>
      <c r="K9" s="19"/>
      <c r="L9" s="19"/>
      <c r="M9" s="19"/>
      <c r="N9" s="19">
        <v>1</v>
      </c>
      <c r="O9" s="19"/>
      <c r="P9" s="19"/>
      <c r="Q9" s="19"/>
      <c r="R9" s="19"/>
      <c r="S9" s="19"/>
      <c r="T9" s="19"/>
    </row>
    <row r="10" spans="1:20" x14ac:dyDescent="0.35">
      <c r="A10" s="13" t="s">
        <v>25</v>
      </c>
      <c r="B10" s="14" t="s">
        <v>89</v>
      </c>
      <c r="C10" s="15" t="s">
        <v>70</v>
      </c>
      <c r="D10" s="15"/>
      <c r="E10" s="15" t="s">
        <v>81</v>
      </c>
      <c r="F10" s="15" t="s">
        <v>81</v>
      </c>
      <c r="G10" s="15" t="s">
        <v>79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 t="s">
        <v>78</v>
      </c>
      <c r="S10" s="19"/>
      <c r="T10" s="19"/>
    </row>
    <row r="11" spans="1:20" x14ac:dyDescent="0.35">
      <c r="A11" s="13" t="s">
        <v>53</v>
      </c>
      <c r="B11" s="21" t="s">
        <v>90</v>
      </c>
      <c r="C11" s="9" t="s">
        <v>70</v>
      </c>
      <c r="D11" s="15"/>
      <c r="E11" s="15" t="s">
        <v>81</v>
      </c>
      <c r="F11" s="15"/>
      <c r="G11" s="15"/>
      <c r="H11" s="15"/>
      <c r="I11" s="15"/>
      <c r="J11" s="15"/>
      <c r="K11" s="15"/>
      <c r="L11" s="15"/>
      <c r="M11" s="15"/>
      <c r="N11" s="15">
        <v>1</v>
      </c>
      <c r="O11" s="15"/>
      <c r="P11" s="15"/>
      <c r="Q11" s="15"/>
      <c r="R11" s="15"/>
      <c r="S11" s="15"/>
      <c r="T11" s="15"/>
    </row>
    <row r="12" spans="1:20" s="1" customFormat="1" x14ac:dyDescent="0.35">
      <c r="A12" s="22" t="s">
        <v>46</v>
      </c>
      <c r="B12" s="23" t="s">
        <v>91</v>
      </c>
      <c r="C12" s="24" t="s">
        <v>50</v>
      </c>
      <c r="D12" s="25" t="s">
        <v>50</v>
      </c>
      <c r="E12" s="25"/>
      <c r="F12" s="25"/>
      <c r="G12" s="25"/>
      <c r="H12" s="24">
        <v>1</v>
      </c>
      <c r="I12" s="24">
        <v>1</v>
      </c>
      <c r="J12" s="24">
        <v>1</v>
      </c>
      <c r="K12" s="24">
        <v>1</v>
      </c>
      <c r="L12" s="24">
        <v>1</v>
      </c>
      <c r="M12" s="24">
        <v>1</v>
      </c>
      <c r="N12" s="24">
        <v>1</v>
      </c>
      <c r="O12" s="24">
        <v>1</v>
      </c>
      <c r="P12" s="24">
        <v>1</v>
      </c>
      <c r="Q12" s="24">
        <v>1</v>
      </c>
      <c r="R12" s="24">
        <v>1</v>
      </c>
      <c r="S12" s="24">
        <v>1</v>
      </c>
      <c r="T12" s="24">
        <v>1</v>
      </c>
    </row>
    <row r="13" spans="1:20" s="1" customFormat="1" x14ac:dyDescent="0.35">
      <c r="A13" s="22" t="s">
        <v>47</v>
      </c>
      <c r="B13" s="26" t="s">
        <v>92</v>
      </c>
      <c r="C13" s="27" t="s">
        <v>50</v>
      </c>
      <c r="D13" s="28" t="s">
        <v>50</v>
      </c>
      <c r="E13" s="28"/>
      <c r="F13" s="28"/>
      <c r="G13" s="28"/>
      <c r="H13" s="29"/>
      <c r="I13" s="29">
        <v>1</v>
      </c>
      <c r="J13" s="29"/>
      <c r="K13" s="29">
        <v>1</v>
      </c>
      <c r="L13" s="29">
        <v>1</v>
      </c>
      <c r="M13" s="29">
        <v>1</v>
      </c>
      <c r="N13" s="29">
        <v>1</v>
      </c>
      <c r="O13" s="29"/>
      <c r="P13" s="29"/>
      <c r="Q13" s="29"/>
      <c r="R13" s="29">
        <v>1</v>
      </c>
      <c r="S13" s="29"/>
      <c r="T13" s="29"/>
    </row>
    <row r="14" spans="1:20" ht="31" x14ac:dyDescent="0.35">
      <c r="A14" s="30"/>
      <c r="B14" s="31"/>
      <c r="C14" s="31"/>
      <c r="D14" s="31"/>
      <c r="E14" s="31"/>
      <c r="F14" s="31"/>
      <c r="G14" s="31" t="s">
        <v>38</v>
      </c>
      <c r="H14" s="32">
        <f>SUM(H4:H13)</f>
        <v>1</v>
      </c>
      <c r="I14" s="32">
        <f t="shared" ref="I14:T14" si="0">SUM(I4:I13)</f>
        <v>7</v>
      </c>
      <c r="J14" s="32">
        <f t="shared" si="0"/>
        <v>1</v>
      </c>
      <c r="K14" s="32">
        <f t="shared" si="0"/>
        <v>6</v>
      </c>
      <c r="L14" s="32">
        <f t="shared" si="0"/>
        <v>2</v>
      </c>
      <c r="M14" s="32">
        <f t="shared" si="0"/>
        <v>3</v>
      </c>
      <c r="N14" s="32">
        <f t="shared" si="0"/>
        <v>7</v>
      </c>
      <c r="O14" s="32">
        <f t="shared" si="0"/>
        <v>1</v>
      </c>
      <c r="P14" s="32">
        <f t="shared" si="0"/>
        <v>1</v>
      </c>
      <c r="Q14" s="32">
        <f t="shared" si="0"/>
        <v>2</v>
      </c>
      <c r="R14" s="32">
        <f t="shared" si="0"/>
        <v>6</v>
      </c>
      <c r="S14" s="32">
        <f t="shared" si="0"/>
        <v>1</v>
      </c>
      <c r="T14" s="32">
        <f t="shared" si="0"/>
        <v>1</v>
      </c>
    </row>
    <row r="15" spans="1:20" x14ac:dyDescent="0.35">
      <c r="A15" s="12" t="s">
        <v>39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</row>
    <row r="16" spans="1:20" x14ac:dyDescent="0.35">
      <c r="A16" s="13" t="s">
        <v>8</v>
      </c>
      <c r="B16" s="14" t="s">
        <v>93</v>
      </c>
      <c r="C16" s="15" t="s">
        <v>50</v>
      </c>
      <c r="D16" s="15"/>
      <c r="E16" s="15" t="s">
        <v>81</v>
      </c>
      <c r="F16" s="15"/>
      <c r="G16" s="15"/>
      <c r="H16" s="15"/>
      <c r="I16" s="15"/>
      <c r="J16" s="15"/>
      <c r="K16" s="15">
        <v>1</v>
      </c>
      <c r="L16" s="15"/>
      <c r="M16" s="15"/>
      <c r="N16" s="15">
        <v>1</v>
      </c>
      <c r="O16" s="15"/>
      <c r="P16" s="15"/>
      <c r="Q16" s="15"/>
      <c r="R16" s="15">
        <v>1</v>
      </c>
      <c r="S16" s="15"/>
      <c r="T16" s="15"/>
    </row>
    <row r="17" spans="1:20" x14ac:dyDescent="0.35">
      <c r="A17" s="13" t="s">
        <v>51</v>
      </c>
      <c r="B17" s="14" t="s">
        <v>94</v>
      </c>
      <c r="C17" s="15" t="s">
        <v>50</v>
      </c>
      <c r="D17" s="15"/>
      <c r="E17" s="15" t="s">
        <v>81</v>
      </c>
      <c r="F17" s="15"/>
      <c r="G17" s="15" t="s">
        <v>34</v>
      </c>
      <c r="H17" s="15">
        <v>1</v>
      </c>
      <c r="I17" s="15">
        <v>1</v>
      </c>
      <c r="J17" s="15">
        <v>1</v>
      </c>
      <c r="K17" s="15"/>
      <c r="L17" s="15"/>
      <c r="M17" s="15"/>
      <c r="N17" s="15"/>
      <c r="O17" s="15"/>
      <c r="P17" s="15">
        <v>1</v>
      </c>
      <c r="Q17" s="15"/>
      <c r="R17" s="15">
        <v>1</v>
      </c>
      <c r="S17" s="15"/>
      <c r="T17" s="15"/>
    </row>
    <row r="18" spans="1:20" x14ac:dyDescent="0.35">
      <c r="A18" s="13" t="s">
        <v>12</v>
      </c>
      <c r="B18" s="14" t="s">
        <v>95</v>
      </c>
      <c r="C18" s="15" t="s">
        <v>50</v>
      </c>
      <c r="D18" s="15"/>
      <c r="E18" s="15" t="s">
        <v>81</v>
      </c>
      <c r="F18" s="15"/>
      <c r="G18" s="15" t="s">
        <v>32</v>
      </c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35">
      <c r="A19" s="13" t="s">
        <v>13</v>
      </c>
      <c r="B19" s="14" t="s">
        <v>96</v>
      </c>
      <c r="C19" s="15" t="s">
        <v>50</v>
      </c>
      <c r="D19" s="15"/>
      <c r="E19" s="15" t="s">
        <v>81</v>
      </c>
      <c r="F19" s="15"/>
      <c r="G19" s="15" t="s">
        <v>33</v>
      </c>
      <c r="H19" s="15"/>
      <c r="I19" s="15"/>
      <c r="J19" s="15"/>
      <c r="K19" s="15"/>
      <c r="L19" s="15">
        <v>1</v>
      </c>
      <c r="M19" s="15"/>
      <c r="N19" s="15"/>
      <c r="O19" s="15"/>
      <c r="P19" s="15"/>
      <c r="Q19" s="15">
        <v>1</v>
      </c>
      <c r="R19" s="15"/>
      <c r="S19" s="15"/>
      <c r="T19" s="15"/>
    </row>
    <row r="20" spans="1:20" x14ac:dyDescent="0.35">
      <c r="A20" s="13" t="s">
        <v>20</v>
      </c>
      <c r="B20" s="14" t="s">
        <v>97</v>
      </c>
      <c r="C20" s="15" t="s">
        <v>50</v>
      </c>
      <c r="D20" s="15"/>
      <c r="E20" s="15"/>
      <c r="F20" s="15"/>
      <c r="G20" s="15"/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/>
      <c r="N20" s="15">
        <v>1</v>
      </c>
      <c r="O20" s="15"/>
      <c r="P20" s="15">
        <v>1</v>
      </c>
      <c r="Q20" s="15"/>
      <c r="R20" s="15">
        <v>1</v>
      </c>
      <c r="S20" s="15">
        <v>1</v>
      </c>
      <c r="T20" s="15"/>
    </row>
    <row r="21" spans="1:20" x14ac:dyDescent="0.35">
      <c r="A21" s="13" t="s">
        <v>21</v>
      </c>
      <c r="B21" s="14" t="s">
        <v>98</v>
      </c>
      <c r="C21" s="15" t="s">
        <v>50</v>
      </c>
      <c r="D21" s="15"/>
      <c r="E21" s="15" t="s">
        <v>81</v>
      </c>
      <c r="F21" s="15"/>
      <c r="G21" s="15"/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</row>
    <row r="22" spans="1:20" x14ac:dyDescent="0.35">
      <c r="A22" s="13" t="s">
        <v>26</v>
      </c>
      <c r="B22" s="14" t="s">
        <v>99</v>
      </c>
      <c r="C22" s="15" t="s">
        <v>50</v>
      </c>
      <c r="D22" s="15"/>
      <c r="E22" s="15" t="s">
        <v>81</v>
      </c>
      <c r="F22" s="15"/>
      <c r="G22" s="15" t="s">
        <v>32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/>
      <c r="N22" s="15">
        <v>1</v>
      </c>
      <c r="O22" s="15">
        <v>1</v>
      </c>
      <c r="P22" s="15">
        <v>1</v>
      </c>
      <c r="Q22" s="15"/>
      <c r="R22" s="15">
        <v>1</v>
      </c>
      <c r="S22" s="15">
        <v>1</v>
      </c>
      <c r="T22" s="15">
        <v>1</v>
      </c>
    </row>
    <row r="23" spans="1:20" x14ac:dyDescent="0.35">
      <c r="A23" s="13" t="s">
        <v>11</v>
      </c>
      <c r="B23" s="14" t="s">
        <v>100</v>
      </c>
      <c r="C23" s="15" t="s">
        <v>50</v>
      </c>
      <c r="D23" s="15"/>
      <c r="E23" s="15" t="s">
        <v>81</v>
      </c>
      <c r="F23" s="15"/>
      <c r="G23" s="15" t="s">
        <v>32</v>
      </c>
      <c r="H23" s="15">
        <v>1</v>
      </c>
      <c r="I23" s="15"/>
      <c r="J23" s="15"/>
      <c r="K23" s="15"/>
      <c r="L23" s="15">
        <v>1</v>
      </c>
      <c r="M23" s="15"/>
      <c r="N23" s="15"/>
      <c r="O23" s="15"/>
      <c r="P23" s="15"/>
      <c r="Q23" s="15"/>
      <c r="R23" s="15"/>
      <c r="S23" s="15"/>
      <c r="T23" s="15"/>
    </row>
    <row r="24" spans="1:20" x14ac:dyDescent="0.35">
      <c r="A24" s="13" t="s">
        <v>14</v>
      </c>
      <c r="B24" s="14" t="s">
        <v>101</v>
      </c>
      <c r="C24" s="15" t="s">
        <v>50</v>
      </c>
      <c r="D24" s="15"/>
      <c r="E24" s="15" t="s">
        <v>81</v>
      </c>
      <c r="F24" s="15"/>
      <c r="G24" s="15"/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</row>
    <row r="25" spans="1:20" x14ac:dyDescent="0.35">
      <c r="A25" s="13" t="s">
        <v>31</v>
      </c>
      <c r="B25" s="14" t="s">
        <v>102</v>
      </c>
      <c r="C25" s="15" t="s">
        <v>50</v>
      </c>
      <c r="D25" s="15"/>
      <c r="E25" s="15" t="s">
        <v>81</v>
      </c>
      <c r="F25" s="15"/>
      <c r="G25" s="15"/>
      <c r="H25" s="15">
        <v>1</v>
      </c>
      <c r="I25" s="15">
        <v>1</v>
      </c>
      <c r="J25" s="15">
        <v>1</v>
      </c>
      <c r="K25" s="15"/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/>
    </row>
    <row r="26" spans="1:20" x14ac:dyDescent="0.35">
      <c r="A26" s="13" t="s">
        <v>2</v>
      </c>
      <c r="B26" s="14" t="s">
        <v>103</v>
      </c>
      <c r="C26" s="15" t="s">
        <v>50</v>
      </c>
      <c r="D26" s="15"/>
      <c r="E26" s="15" t="s">
        <v>81</v>
      </c>
      <c r="F26" s="15"/>
      <c r="G26" s="15"/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</row>
    <row r="27" spans="1:20" x14ac:dyDescent="0.35">
      <c r="A27" s="13" t="s">
        <v>22</v>
      </c>
      <c r="B27" s="14" t="s">
        <v>104</v>
      </c>
      <c r="C27" s="15" t="s">
        <v>50</v>
      </c>
      <c r="D27" s="15"/>
      <c r="E27" s="15"/>
      <c r="F27" s="15"/>
      <c r="G27" s="15"/>
      <c r="H27" s="15"/>
      <c r="I27" s="15">
        <v>1</v>
      </c>
      <c r="J27" s="15"/>
      <c r="K27" s="15">
        <v>1</v>
      </c>
      <c r="L27" s="15"/>
      <c r="M27" s="15"/>
      <c r="N27" s="15">
        <v>1</v>
      </c>
      <c r="O27" s="15"/>
      <c r="P27" s="15"/>
      <c r="Q27" s="15"/>
      <c r="R27" s="15">
        <v>1</v>
      </c>
      <c r="S27" s="15"/>
      <c r="T27" s="15"/>
    </row>
    <row r="28" spans="1:20" ht="45.75" customHeight="1" x14ac:dyDescent="0.35">
      <c r="A28" s="13" t="s">
        <v>23</v>
      </c>
      <c r="B28" s="14" t="s">
        <v>105</v>
      </c>
      <c r="C28" s="15" t="s">
        <v>50</v>
      </c>
      <c r="D28" s="15"/>
      <c r="E28" s="15" t="s">
        <v>81</v>
      </c>
      <c r="F28" s="15"/>
      <c r="G28" s="15" t="s">
        <v>34</v>
      </c>
      <c r="H28" s="15"/>
      <c r="I28" s="15">
        <v>1</v>
      </c>
      <c r="J28" s="15"/>
      <c r="K28" s="15">
        <v>1</v>
      </c>
      <c r="L28" s="15"/>
      <c r="M28" s="15"/>
      <c r="N28" s="15">
        <v>1</v>
      </c>
      <c r="O28" s="15"/>
      <c r="P28" s="15"/>
      <c r="Q28" s="15"/>
      <c r="R28" s="15">
        <v>1</v>
      </c>
      <c r="S28" s="15"/>
      <c r="T28" s="15"/>
    </row>
    <row r="29" spans="1:20" x14ac:dyDescent="0.35">
      <c r="A29" s="13" t="s">
        <v>4</v>
      </c>
      <c r="B29" s="14" t="s">
        <v>106</v>
      </c>
      <c r="C29" s="15" t="s">
        <v>50</v>
      </c>
      <c r="D29" s="15"/>
      <c r="E29" s="15" t="s">
        <v>81</v>
      </c>
      <c r="F29" s="15"/>
      <c r="G29" s="15"/>
      <c r="H29" s="15">
        <v>1</v>
      </c>
      <c r="I29" s="15">
        <v>1</v>
      </c>
      <c r="J29" s="15"/>
      <c r="K29" s="15">
        <v>1</v>
      </c>
      <c r="L29" s="15">
        <v>1</v>
      </c>
      <c r="M29" s="15">
        <v>1</v>
      </c>
      <c r="N29" s="15">
        <v>1</v>
      </c>
      <c r="O29" s="15"/>
      <c r="P29" s="15"/>
      <c r="Q29" s="15"/>
      <c r="R29" s="15">
        <v>1</v>
      </c>
      <c r="S29" s="15">
        <v>1</v>
      </c>
      <c r="T29" s="15"/>
    </row>
    <row r="30" spans="1:20" ht="30.75" customHeight="1" x14ac:dyDescent="0.35">
      <c r="A30" s="13" t="s">
        <v>24</v>
      </c>
      <c r="B30" s="14" t="s">
        <v>107</v>
      </c>
      <c r="C30" s="15" t="s">
        <v>50</v>
      </c>
      <c r="D30" s="15"/>
      <c r="E30" s="15" t="s">
        <v>81</v>
      </c>
      <c r="F30" s="15"/>
      <c r="G30" s="15"/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</row>
    <row r="31" spans="1:20" ht="31" x14ac:dyDescent="0.35">
      <c r="A31" s="30"/>
      <c r="B31" s="31"/>
      <c r="C31" s="31"/>
      <c r="D31" s="31"/>
      <c r="E31" s="31"/>
      <c r="F31" s="31"/>
      <c r="G31" s="31" t="s">
        <v>40</v>
      </c>
      <c r="H31" s="35">
        <f>SUM(H16:H30)</f>
        <v>11</v>
      </c>
      <c r="I31" s="35">
        <f t="shared" ref="I31:T31" si="1">SUM(I16:I30)</f>
        <v>11</v>
      </c>
      <c r="J31" s="35">
        <f t="shared" si="1"/>
        <v>8</v>
      </c>
      <c r="K31" s="35">
        <f t="shared" si="1"/>
        <v>10</v>
      </c>
      <c r="L31" s="35">
        <f t="shared" si="1"/>
        <v>10</v>
      </c>
      <c r="M31" s="35">
        <f t="shared" si="1"/>
        <v>6</v>
      </c>
      <c r="N31" s="35">
        <f t="shared" si="1"/>
        <v>11</v>
      </c>
      <c r="O31" s="35">
        <f t="shared" si="1"/>
        <v>6</v>
      </c>
      <c r="P31" s="35">
        <f t="shared" si="1"/>
        <v>8</v>
      </c>
      <c r="Q31" s="35">
        <f t="shared" si="1"/>
        <v>6</v>
      </c>
      <c r="R31" s="35">
        <f t="shared" si="1"/>
        <v>12</v>
      </c>
      <c r="S31" s="35">
        <f t="shared" si="1"/>
        <v>8</v>
      </c>
      <c r="T31" s="35">
        <f t="shared" si="1"/>
        <v>5</v>
      </c>
    </row>
    <row r="32" spans="1:20" x14ac:dyDescent="0.35">
      <c r="A32" s="36" t="s">
        <v>41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1" x14ac:dyDescent="0.35">
      <c r="A33" s="37" t="s">
        <v>6</v>
      </c>
      <c r="B33" s="14" t="s">
        <v>108</v>
      </c>
      <c r="C33" s="15" t="s">
        <v>50</v>
      </c>
      <c r="D33" s="15"/>
      <c r="E33" s="15" t="s">
        <v>81</v>
      </c>
      <c r="F33" s="15"/>
      <c r="G33" s="15"/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</row>
    <row r="34" spans="1:21" x14ac:dyDescent="0.35">
      <c r="A34" s="37" t="s">
        <v>5</v>
      </c>
      <c r="B34" s="14" t="s">
        <v>109</v>
      </c>
      <c r="C34" s="15" t="s">
        <v>50</v>
      </c>
      <c r="D34" s="15"/>
      <c r="E34" s="15" t="s">
        <v>81</v>
      </c>
      <c r="F34" s="15"/>
      <c r="G34" s="15"/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/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/>
    </row>
    <row r="35" spans="1:21" ht="45.75" customHeight="1" x14ac:dyDescent="0.35">
      <c r="A35" s="37" t="s">
        <v>17</v>
      </c>
      <c r="B35" s="14" t="s">
        <v>110</v>
      </c>
      <c r="C35" s="15" t="s">
        <v>50</v>
      </c>
      <c r="D35" s="15"/>
      <c r="E35" s="15" t="s">
        <v>81</v>
      </c>
      <c r="F35" s="15"/>
      <c r="G35" s="15"/>
      <c r="H35" s="15" t="s">
        <v>42</v>
      </c>
      <c r="I35" s="15">
        <v>1</v>
      </c>
      <c r="J35" s="15"/>
      <c r="K35" s="15"/>
      <c r="L35" s="15"/>
      <c r="M35" s="15"/>
      <c r="N35" s="15"/>
      <c r="O35" s="15"/>
      <c r="P35" s="15"/>
      <c r="Q35" s="15"/>
      <c r="R35" s="15">
        <v>1</v>
      </c>
      <c r="S35" s="15"/>
      <c r="T35" s="15"/>
    </row>
    <row r="36" spans="1:21" x14ac:dyDescent="0.35">
      <c r="A36" s="37" t="s">
        <v>30</v>
      </c>
      <c r="B36" s="14" t="s">
        <v>111</v>
      </c>
      <c r="C36" s="15" t="s">
        <v>50</v>
      </c>
      <c r="D36" s="15"/>
      <c r="E36" s="15" t="s">
        <v>81</v>
      </c>
      <c r="F36" s="15"/>
      <c r="G36" s="15"/>
      <c r="H36" s="15"/>
      <c r="I36" s="15">
        <v>1</v>
      </c>
      <c r="J36" s="15"/>
      <c r="K36" s="15">
        <v>1</v>
      </c>
      <c r="L36" s="15"/>
      <c r="M36" s="15"/>
      <c r="N36" s="15">
        <v>1</v>
      </c>
      <c r="O36" s="15"/>
      <c r="P36" s="15"/>
      <c r="Q36" s="15"/>
      <c r="R36" s="15">
        <v>1</v>
      </c>
      <c r="S36" s="15"/>
      <c r="T36" s="15"/>
    </row>
    <row r="37" spans="1:21" ht="24.75" customHeight="1" x14ac:dyDescent="0.35">
      <c r="A37" s="7" t="s">
        <v>29</v>
      </c>
      <c r="B37" s="14" t="s">
        <v>112</v>
      </c>
      <c r="C37" s="15" t="s">
        <v>50</v>
      </c>
      <c r="D37" s="15"/>
      <c r="E37" s="15" t="s">
        <v>81</v>
      </c>
      <c r="F37" s="15"/>
      <c r="G37" s="15"/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</row>
    <row r="38" spans="1:21" x14ac:dyDescent="0.35">
      <c r="A38" s="37" t="s">
        <v>18</v>
      </c>
      <c r="B38" s="14" t="s">
        <v>113</v>
      </c>
      <c r="C38" s="15" t="s">
        <v>50</v>
      </c>
      <c r="D38" s="15"/>
      <c r="E38" s="15" t="s">
        <v>81</v>
      </c>
      <c r="F38" s="15"/>
      <c r="G38" s="15"/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/>
      <c r="S38" s="15">
        <v>1</v>
      </c>
      <c r="T38" s="15">
        <v>1</v>
      </c>
    </row>
    <row r="39" spans="1:21" ht="45.75" customHeight="1" x14ac:dyDescent="0.35">
      <c r="A39" s="37" t="s">
        <v>15</v>
      </c>
      <c r="B39" s="14" t="s">
        <v>114</v>
      </c>
      <c r="C39" s="15" t="s">
        <v>50</v>
      </c>
      <c r="D39" s="15"/>
      <c r="E39" s="15" t="s">
        <v>81</v>
      </c>
      <c r="F39" s="15"/>
      <c r="G39" s="15"/>
      <c r="H39" s="15"/>
      <c r="I39" s="15">
        <v>1</v>
      </c>
      <c r="J39" s="15"/>
      <c r="K39" s="15">
        <v>1</v>
      </c>
      <c r="L39" s="15"/>
      <c r="M39" s="15"/>
      <c r="N39" s="15">
        <v>1</v>
      </c>
      <c r="O39" s="15"/>
      <c r="P39" s="15">
        <v>1</v>
      </c>
      <c r="Q39" s="15"/>
      <c r="R39" s="15">
        <v>1</v>
      </c>
      <c r="S39" s="15"/>
      <c r="T39" s="15"/>
    </row>
    <row r="40" spans="1:21" x14ac:dyDescent="0.35">
      <c r="A40" s="38" t="s">
        <v>10</v>
      </c>
      <c r="B40" s="39" t="s">
        <v>9</v>
      </c>
      <c r="C40" s="15" t="s">
        <v>50</v>
      </c>
      <c r="D40" s="40"/>
      <c r="E40" s="40" t="s">
        <v>81</v>
      </c>
      <c r="F40" s="40"/>
      <c r="G40" s="40"/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</row>
    <row r="41" spans="1:21" x14ac:dyDescent="0.35">
      <c r="A41" s="37" t="s">
        <v>19</v>
      </c>
      <c r="B41" s="14" t="s">
        <v>115</v>
      </c>
      <c r="C41" s="15" t="s">
        <v>50</v>
      </c>
      <c r="D41" s="15"/>
      <c r="E41" s="15" t="s">
        <v>81</v>
      </c>
      <c r="F41" s="15"/>
      <c r="G41" s="15" t="s">
        <v>34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</row>
    <row r="42" spans="1:21" x14ac:dyDescent="0.35">
      <c r="A42" s="37" t="s">
        <v>27</v>
      </c>
      <c r="B42" s="14" t="s">
        <v>116</v>
      </c>
      <c r="C42" s="15" t="s">
        <v>50</v>
      </c>
      <c r="D42" s="15"/>
      <c r="E42" s="15" t="s">
        <v>81</v>
      </c>
      <c r="F42" s="15"/>
      <c r="G42" s="15"/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</row>
    <row r="43" spans="1:21" x14ac:dyDescent="0.35">
      <c r="A43" s="37" t="s">
        <v>28</v>
      </c>
      <c r="B43" s="14" t="s">
        <v>117</v>
      </c>
      <c r="C43" s="15" t="s">
        <v>50</v>
      </c>
      <c r="D43" s="15"/>
      <c r="E43" s="41" t="s">
        <v>81</v>
      </c>
      <c r="F43" s="41"/>
      <c r="G43" s="41" t="s">
        <v>32</v>
      </c>
      <c r="H43" s="15"/>
      <c r="I43" s="15"/>
      <c r="J43" s="15">
        <v>1</v>
      </c>
      <c r="K43" s="15"/>
      <c r="L43" s="15"/>
      <c r="M43" s="15"/>
      <c r="N43" s="15"/>
      <c r="O43" s="15"/>
      <c r="P43" s="15">
        <v>1</v>
      </c>
      <c r="Q43" s="15"/>
      <c r="R43" s="15"/>
      <c r="S43" s="15"/>
      <c r="T43" s="15"/>
    </row>
    <row r="44" spans="1:21" ht="31" x14ac:dyDescent="0.35">
      <c r="A44" s="30"/>
      <c r="B44" s="31"/>
      <c r="C44" s="31"/>
      <c r="D44" s="31"/>
      <c r="E44" s="31"/>
      <c r="F44" s="31"/>
      <c r="G44" s="31" t="s">
        <v>43</v>
      </c>
      <c r="H44" s="32">
        <f>SUM(H33:H43)</f>
        <v>7</v>
      </c>
      <c r="I44" s="42">
        <f t="shared" ref="I44:T44" si="2">SUM(I33:I43)</f>
        <v>10</v>
      </c>
      <c r="J44" s="42">
        <f t="shared" si="2"/>
        <v>8</v>
      </c>
      <c r="K44" s="42">
        <f t="shared" si="2"/>
        <v>9</v>
      </c>
      <c r="L44" s="42">
        <f t="shared" si="2"/>
        <v>7</v>
      </c>
      <c r="M44" s="42">
        <f t="shared" si="2"/>
        <v>6</v>
      </c>
      <c r="N44" s="42">
        <f t="shared" si="2"/>
        <v>9</v>
      </c>
      <c r="O44" s="42">
        <f t="shared" si="2"/>
        <v>7</v>
      </c>
      <c r="P44" s="42">
        <f t="shared" si="2"/>
        <v>9</v>
      </c>
      <c r="Q44" s="42">
        <f t="shared" si="2"/>
        <v>7</v>
      </c>
      <c r="R44" s="42">
        <f t="shared" si="2"/>
        <v>9</v>
      </c>
      <c r="S44" s="42">
        <f t="shared" si="2"/>
        <v>7</v>
      </c>
      <c r="T44" s="42">
        <f t="shared" si="2"/>
        <v>6</v>
      </c>
    </row>
    <row r="45" spans="1:21" x14ac:dyDescent="0.35">
      <c r="B45" s="43" t="s">
        <v>44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5"/>
    </row>
    <row r="46" spans="1:21" x14ac:dyDescent="0.35">
      <c r="B46" s="46" t="s">
        <v>72</v>
      </c>
      <c r="C46" s="46"/>
      <c r="D46" s="46"/>
      <c r="E46" s="46"/>
      <c r="F46" s="46"/>
      <c r="G46" s="46"/>
      <c r="H46" s="11" t="s">
        <v>37</v>
      </c>
      <c r="I46" s="11">
        <v>11</v>
      </c>
      <c r="J46" s="11">
        <v>12</v>
      </c>
      <c r="K46" s="11">
        <v>30</v>
      </c>
      <c r="L46" s="11">
        <v>31</v>
      </c>
      <c r="M46" s="11">
        <v>32</v>
      </c>
      <c r="N46" s="11">
        <v>34</v>
      </c>
      <c r="O46" s="11">
        <v>46</v>
      </c>
      <c r="P46" s="11">
        <v>48</v>
      </c>
      <c r="Q46" s="11">
        <v>65</v>
      </c>
      <c r="R46" s="11">
        <v>66</v>
      </c>
      <c r="S46" s="11">
        <v>81</v>
      </c>
      <c r="T46" s="11">
        <v>82</v>
      </c>
      <c r="U46" s="5" t="s">
        <v>77</v>
      </c>
    </row>
    <row r="47" spans="1:21" x14ac:dyDescent="0.35">
      <c r="B47" s="46" t="s">
        <v>73</v>
      </c>
      <c r="C47" s="46"/>
      <c r="D47" s="46"/>
      <c r="E47" s="46"/>
      <c r="F47" s="46"/>
      <c r="G47" s="46"/>
      <c r="H47" s="41">
        <f>H14+H31+H44</f>
        <v>19</v>
      </c>
      <c r="I47" s="41">
        <f t="shared" ref="I47:T47" si="3">I14+I31+I44</f>
        <v>28</v>
      </c>
      <c r="J47" s="41">
        <f t="shared" si="3"/>
        <v>17</v>
      </c>
      <c r="K47" s="41">
        <f t="shared" si="3"/>
        <v>25</v>
      </c>
      <c r="L47" s="41">
        <f t="shared" si="3"/>
        <v>19</v>
      </c>
      <c r="M47" s="41">
        <f t="shared" si="3"/>
        <v>15</v>
      </c>
      <c r="N47" s="41">
        <f t="shared" si="3"/>
        <v>27</v>
      </c>
      <c r="O47" s="41">
        <f t="shared" si="3"/>
        <v>14</v>
      </c>
      <c r="P47" s="41">
        <f t="shared" si="3"/>
        <v>18</v>
      </c>
      <c r="Q47" s="41">
        <f t="shared" si="3"/>
        <v>15</v>
      </c>
      <c r="R47" s="41">
        <f>R14+R31+R44</f>
        <v>27</v>
      </c>
      <c r="S47" s="41">
        <f t="shared" si="3"/>
        <v>16</v>
      </c>
      <c r="T47" s="41">
        <f t="shared" si="3"/>
        <v>12</v>
      </c>
      <c r="U47" s="4">
        <v>36</v>
      </c>
    </row>
    <row r="48" spans="1:21" x14ac:dyDescent="0.35">
      <c r="B48" s="47" t="s">
        <v>76</v>
      </c>
      <c r="C48" s="47"/>
      <c r="D48" s="47"/>
      <c r="E48" s="47"/>
      <c r="F48" s="47"/>
      <c r="G48" s="47"/>
      <c r="H48" s="48">
        <f>H4+H6+H7+(SUM(H16:H30))+(SUM(H33:H43))</f>
        <v>18</v>
      </c>
      <c r="I48" s="48">
        <f t="shared" ref="I48:S48" si="4">I4+I6+I7+(SUM(I16:I30))+(SUM(I33:I43))</f>
        <v>24</v>
      </c>
      <c r="J48" s="48">
        <f t="shared" si="4"/>
        <v>16</v>
      </c>
      <c r="K48" s="48">
        <f t="shared" si="4"/>
        <v>21</v>
      </c>
      <c r="L48" s="48">
        <f t="shared" si="4"/>
        <v>17</v>
      </c>
      <c r="M48" s="48">
        <f t="shared" si="4"/>
        <v>13</v>
      </c>
      <c r="N48" s="48">
        <f t="shared" si="4"/>
        <v>22</v>
      </c>
      <c r="O48" s="48">
        <f t="shared" si="4"/>
        <v>13</v>
      </c>
      <c r="P48" s="48">
        <f t="shared" si="4"/>
        <v>17</v>
      </c>
      <c r="Q48" s="48">
        <f t="shared" si="4"/>
        <v>14</v>
      </c>
      <c r="R48" s="48">
        <f t="shared" si="4"/>
        <v>24</v>
      </c>
      <c r="S48" s="48">
        <f t="shared" si="4"/>
        <v>15</v>
      </c>
      <c r="T48" s="48">
        <f>T4+T6+T7+(SUM(T16:T30))+(SUM(T33:T43))</f>
        <v>11</v>
      </c>
      <c r="U48" s="4">
        <v>30</v>
      </c>
    </row>
    <row r="49" spans="1:21" x14ac:dyDescent="0.35">
      <c r="B49" s="47" t="s">
        <v>74</v>
      </c>
      <c r="C49" s="47"/>
      <c r="D49" s="47"/>
      <c r="E49" s="47"/>
      <c r="F49" s="47"/>
      <c r="G49" s="47"/>
      <c r="H49" s="48">
        <f>H12+H13</f>
        <v>1</v>
      </c>
      <c r="I49" s="48">
        <f t="shared" ref="I49:T49" si="5">I12+I13</f>
        <v>2</v>
      </c>
      <c r="J49" s="48">
        <f t="shared" si="5"/>
        <v>1</v>
      </c>
      <c r="K49" s="48">
        <f t="shared" si="5"/>
        <v>2</v>
      </c>
      <c r="L49" s="48">
        <f t="shared" si="5"/>
        <v>2</v>
      </c>
      <c r="M49" s="48">
        <f t="shared" si="5"/>
        <v>2</v>
      </c>
      <c r="N49" s="48">
        <f t="shared" si="5"/>
        <v>2</v>
      </c>
      <c r="O49" s="48">
        <f t="shared" si="5"/>
        <v>1</v>
      </c>
      <c r="P49" s="48">
        <f t="shared" si="5"/>
        <v>1</v>
      </c>
      <c r="Q49" s="48">
        <f t="shared" si="5"/>
        <v>1</v>
      </c>
      <c r="R49" s="48">
        <f t="shared" si="5"/>
        <v>2</v>
      </c>
      <c r="S49" s="48">
        <f t="shared" si="5"/>
        <v>1</v>
      </c>
      <c r="T49" s="48">
        <f t="shared" si="5"/>
        <v>1</v>
      </c>
      <c r="U49" s="4">
        <v>2</v>
      </c>
    </row>
    <row r="50" spans="1:21" x14ac:dyDescent="0.35">
      <c r="A50" s="49"/>
      <c r="B50" s="47" t="s">
        <v>75</v>
      </c>
      <c r="C50" s="47"/>
      <c r="D50" s="47"/>
      <c r="E50" s="47"/>
      <c r="F50" s="47"/>
      <c r="G50" s="47"/>
      <c r="H50" s="48">
        <f>H6+H18+H19+H22+H23+H43</f>
        <v>3</v>
      </c>
      <c r="I50" s="48">
        <f t="shared" ref="I50:T50" si="6">I6+I18+I19+I22+I23+I43</f>
        <v>2</v>
      </c>
      <c r="J50" s="48">
        <f t="shared" si="6"/>
        <v>2</v>
      </c>
      <c r="K50" s="48">
        <f t="shared" si="6"/>
        <v>1</v>
      </c>
      <c r="L50" s="48">
        <f t="shared" si="6"/>
        <v>3</v>
      </c>
      <c r="M50" s="48">
        <f t="shared" si="6"/>
        <v>0</v>
      </c>
      <c r="N50" s="48">
        <f t="shared" si="6"/>
        <v>1</v>
      </c>
      <c r="O50" s="48">
        <f t="shared" si="6"/>
        <v>1</v>
      </c>
      <c r="P50" s="48">
        <f t="shared" si="6"/>
        <v>2</v>
      </c>
      <c r="Q50" s="48">
        <f t="shared" si="6"/>
        <v>1</v>
      </c>
      <c r="R50" s="48">
        <f>R6+R18+R19+R22+R23+R43</f>
        <v>2</v>
      </c>
      <c r="S50" s="48">
        <f t="shared" si="6"/>
        <v>1</v>
      </c>
      <c r="T50" s="48">
        <f t="shared" si="6"/>
        <v>1</v>
      </c>
      <c r="U50" s="4">
        <v>6</v>
      </c>
    </row>
  </sheetData>
  <mergeCells count="9">
    <mergeCell ref="B49:G49"/>
    <mergeCell ref="B50:G50"/>
    <mergeCell ref="B47:G47"/>
    <mergeCell ref="B46:G46"/>
    <mergeCell ref="H1:T1"/>
    <mergeCell ref="B15:T15"/>
    <mergeCell ref="B32:T32"/>
    <mergeCell ref="B45:T45"/>
    <mergeCell ref="B48:G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Métadonnées</vt:lpstr>
      <vt:lpstr>especes-dept</vt:lpstr>
    </vt:vector>
  </TitlesOfParts>
  <Company>Region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MESLIER Violaine</dc:creator>
  <cp:lastModifiedBy>Violaine MESLIER</cp:lastModifiedBy>
  <dcterms:created xsi:type="dcterms:W3CDTF">2021-12-15T07:51:06Z</dcterms:created>
  <dcterms:modified xsi:type="dcterms:W3CDTF">2024-01-08T13:58:55Z</dcterms:modified>
</cp:coreProperties>
</file>